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45" windowWidth="19320" windowHeight="7995" firstSheet="1" activeTab="9"/>
  </bookViews>
  <sheets>
    <sheet name="День 1" sheetId="1" r:id="rId1"/>
    <sheet name="День 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</sheets>
  <calcPr calcId="152511"/>
</workbook>
</file>

<file path=xl/calcChain.xml><?xml version="1.0" encoding="utf-8"?>
<calcChain xmlns="http://schemas.openxmlformats.org/spreadsheetml/2006/main">
  <c r="D43" i="1" l="1"/>
  <c r="D38" i="5" l="1"/>
  <c r="E38" i="5"/>
  <c r="F38" i="5"/>
  <c r="G38" i="5"/>
  <c r="H38" i="5"/>
  <c r="D37" i="5"/>
  <c r="E37" i="5"/>
  <c r="F37" i="5"/>
  <c r="G37" i="5"/>
  <c r="H37" i="5"/>
  <c r="C38" i="5"/>
  <c r="C37" i="5"/>
  <c r="D44" i="10" l="1"/>
  <c r="E44" i="10"/>
  <c r="F44" i="10"/>
  <c r="G44" i="10"/>
  <c r="H44" i="10"/>
  <c r="D43" i="10"/>
  <c r="E43" i="10"/>
  <c r="F43" i="10"/>
  <c r="G43" i="10"/>
  <c r="H43" i="10"/>
  <c r="C44" i="10"/>
  <c r="C43" i="10"/>
  <c r="D38" i="10"/>
  <c r="E38" i="10"/>
  <c r="F38" i="10"/>
  <c r="G38" i="10"/>
  <c r="H38" i="10"/>
  <c r="D37" i="10"/>
  <c r="E37" i="10"/>
  <c r="F37" i="10"/>
  <c r="G37" i="10"/>
  <c r="H37" i="10"/>
  <c r="C38" i="10"/>
  <c r="C37" i="10"/>
  <c r="D16" i="10"/>
  <c r="E16" i="10"/>
  <c r="F16" i="10"/>
  <c r="G16" i="10"/>
  <c r="H16" i="10"/>
  <c r="D15" i="10"/>
  <c r="E15" i="10"/>
  <c r="F15" i="10"/>
  <c r="G15" i="10"/>
  <c r="H15" i="10"/>
  <c r="C16" i="10"/>
  <c r="C15" i="10"/>
  <c r="D20" i="9"/>
  <c r="E20" i="9"/>
  <c r="F20" i="9"/>
  <c r="G20" i="9"/>
  <c r="H20" i="9"/>
  <c r="D19" i="9"/>
  <c r="E19" i="9"/>
  <c r="F19" i="9"/>
  <c r="G19" i="9"/>
  <c r="H19" i="9"/>
  <c r="C20" i="9"/>
  <c r="C19" i="9"/>
  <c r="D42" i="8"/>
  <c r="E42" i="8"/>
  <c r="F42" i="8"/>
  <c r="G42" i="8"/>
  <c r="H42" i="8"/>
  <c r="D41" i="8"/>
  <c r="E41" i="8"/>
  <c r="F41" i="8"/>
  <c r="G41" i="8"/>
  <c r="H41" i="8"/>
  <c r="C42" i="8"/>
  <c r="C41" i="8"/>
  <c r="D18" i="8"/>
  <c r="E18" i="8"/>
  <c r="F18" i="8"/>
  <c r="G18" i="8"/>
  <c r="H18" i="8"/>
  <c r="D17" i="8"/>
  <c r="E17" i="8"/>
  <c r="F17" i="8"/>
  <c r="G17" i="8"/>
  <c r="H17" i="8"/>
  <c r="C18" i="8"/>
  <c r="C17" i="8"/>
  <c r="D46" i="7"/>
  <c r="E46" i="7"/>
  <c r="F46" i="7"/>
  <c r="G46" i="7"/>
  <c r="H46" i="7"/>
  <c r="D45" i="7"/>
  <c r="E45" i="7"/>
  <c r="F45" i="7"/>
  <c r="G45" i="7"/>
  <c r="H45" i="7"/>
  <c r="C46" i="7"/>
  <c r="C45" i="7"/>
  <c r="D40" i="6" l="1"/>
  <c r="E40" i="6"/>
  <c r="F40" i="6"/>
  <c r="G40" i="6"/>
  <c r="H40" i="6"/>
  <c r="D39" i="6"/>
  <c r="E39" i="6"/>
  <c r="F39" i="6"/>
  <c r="G39" i="6"/>
  <c r="H39" i="6"/>
  <c r="C40" i="6"/>
  <c r="C39" i="6"/>
  <c r="D42" i="4"/>
  <c r="E42" i="4"/>
  <c r="F42" i="4"/>
  <c r="G42" i="4"/>
  <c r="H42" i="4"/>
  <c r="D41" i="4"/>
  <c r="E41" i="4"/>
  <c r="F41" i="4"/>
  <c r="G41" i="4"/>
  <c r="H41" i="4"/>
  <c r="C42" i="4"/>
  <c r="C41" i="4"/>
  <c r="C43" i="3"/>
  <c r="C15" i="3"/>
  <c r="C37" i="3"/>
  <c r="C35" i="2"/>
  <c r="D46" i="2"/>
  <c r="E46" i="2"/>
  <c r="F46" i="2"/>
  <c r="G46" i="2"/>
  <c r="H46" i="2"/>
  <c r="D45" i="2"/>
  <c r="E45" i="2"/>
  <c r="F45" i="2"/>
  <c r="G45" i="2"/>
  <c r="H45" i="2"/>
  <c r="C46" i="2"/>
  <c r="C45" i="2"/>
  <c r="C37" i="1"/>
  <c r="C43" i="1"/>
  <c r="D44" i="3"/>
  <c r="E44" i="3"/>
  <c r="F44" i="3"/>
  <c r="G44" i="3"/>
  <c r="H44" i="3"/>
  <c r="D43" i="3"/>
  <c r="E43" i="3"/>
  <c r="F43" i="3"/>
  <c r="G43" i="3"/>
  <c r="H43" i="3"/>
  <c r="C44" i="3"/>
  <c r="D44" i="1"/>
  <c r="E44" i="1"/>
  <c r="F44" i="1"/>
  <c r="G44" i="1"/>
  <c r="H44" i="1"/>
  <c r="E43" i="1"/>
  <c r="F43" i="1"/>
  <c r="G43" i="1"/>
  <c r="H43" i="1"/>
  <c r="C44" i="1"/>
  <c r="D38" i="1"/>
  <c r="E38" i="1"/>
  <c r="F38" i="1"/>
  <c r="G38" i="1"/>
  <c r="H38" i="1"/>
  <c r="D37" i="1"/>
  <c r="E37" i="1"/>
  <c r="F37" i="1"/>
  <c r="G37" i="1"/>
  <c r="H37" i="1"/>
  <c r="C38" i="1"/>
  <c r="D22" i="7"/>
  <c r="E22" i="7"/>
  <c r="F22" i="7"/>
  <c r="G22" i="7"/>
  <c r="H22" i="7"/>
  <c r="F21" i="7"/>
  <c r="D21" i="7"/>
  <c r="D20" i="5"/>
  <c r="E20" i="5"/>
  <c r="F20" i="5"/>
  <c r="G20" i="5"/>
  <c r="H20" i="5"/>
  <c r="D19" i="5"/>
  <c r="E19" i="5"/>
  <c r="F19" i="5"/>
  <c r="G19" i="5"/>
  <c r="H19" i="5"/>
  <c r="C20" i="5"/>
  <c r="C19" i="5"/>
  <c r="D20" i="2"/>
  <c r="E20" i="2"/>
  <c r="F20" i="2"/>
  <c r="G20" i="2"/>
  <c r="H20" i="2"/>
  <c r="D19" i="2"/>
  <c r="E19" i="2"/>
  <c r="F19" i="2"/>
  <c r="G19" i="2"/>
  <c r="H19" i="2"/>
  <c r="C20" i="2"/>
  <c r="C19" i="2"/>
  <c r="D36" i="9"/>
  <c r="E36" i="9"/>
  <c r="F36" i="9"/>
  <c r="G36" i="9"/>
  <c r="H36" i="9"/>
  <c r="D35" i="9"/>
  <c r="E35" i="9"/>
  <c r="F35" i="9"/>
  <c r="G35" i="9"/>
  <c r="H35" i="9"/>
  <c r="C36" i="9"/>
  <c r="C35" i="9"/>
  <c r="D35" i="8"/>
  <c r="D36" i="8"/>
  <c r="E36" i="8"/>
  <c r="F36" i="8"/>
  <c r="G36" i="8"/>
  <c r="H36" i="8"/>
  <c r="E35" i="8"/>
  <c r="F35" i="8"/>
  <c r="G35" i="8"/>
  <c r="H35" i="8"/>
  <c r="C36" i="8"/>
  <c r="C35" i="8"/>
  <c r="E21" i="7"/>
  <c r="G21" i="7"/>
  <c r="H21" i="7"/>
  <c r="C22" i="7"/>
  <c r="C21" i="7"/>
  <c r="D34" i="6"/>
  <c r="E34" i="6"/>
  <c r="F34" i="6"/>
  <c r="G34" i="6"/>
  <c r="H34" i="6"/>
  <c r="D33" i="6"/>
  <c r="E33" i="6"/>
  <c r="F33" i="6"/>
  <c r="G33" i="6"/>
  <c r="H33" i="6"/>
  <c r="C34" i="6"/>
  <c r="C33" i="6"/>
  <c r="D16" i="3"/>
  <c r="E16" i="3"/>
  <c r="F16" i="3"/>
  <c r="G16" i="3"/>
  <c r="H16" i="3"/>
  <c r="D15" i="3"/>
  <c r="E15" i="3"/>
  <c r="F15" i="3"/>
  <c r="G15" i="3"/>
  <c r="H15" i="3"/>
  <c r="C16" i="3"/>
  <c r="D14" i="5" l="1"/>
  <c r="E14" i="5"/>
  <c r="F14" i="5"/>
  <c r="G14" i="5"/>
  <c r="H14" i="5"/>
  <c r="D13" i="5"/>
  <c r="E13" i="5"/>
  <c r="F13" i="5"/>
  <c r="G13" i="5"/>
  <c r="H13" i="5"/>
  <c r="C14" i="5"/>
  <c r="C13" i="5"/>
  <c r="D44" i="9"/>
  <c r="D43" i="9"/>
  <c r="C44" i="9"/>
  <c r="C43" i="9"/>
  <c r="E13" i="9"/>
  <c r="D14" i="9"/>
  <c r="D13" i="9"/>
  <c r="C14" i="9"/>
  <c r="C13" i="9"/>
  <c r="D14" i="8"/>
  <c r="E14" i="8"/>
  <c r="F14" i="8"/>
  <c r="G14" i="8"/>
  <c r="H14" i="8"/>
  <c r="D13" i="8"/>
  <c r="E13" i="8"/>
  <c r="F13" i="8"/>
  <c r="G13" i="8"/>
  <c r="H13" i="8"/>
  <c r="C14" i="8"/>
  <c r="C13" i="8"/>
  <c r="D38" i="7"/>
  <c r="E38" i="7"/>
  <c r="F38" i="7"/>
  <c r="G38" i="7"/>
  <c r="H38" i="7"/>
  <c r="D37" i="7"/>
  <c r="E37" i="7"/>
  <c r="F37" i="7"/>
  <c r="G37" i="7"/>
  <c r="H37" i="7"/>
  <c r="C38" i="7"/>
  <c r="C37" i="7"/>
  <c r="D16" i="7"/>
  <c r="E16" i="7"/>
  <c r="F16" i="7"/>
  <c r="G16" i="7"/>
  <c r="H16" i="7"/>
  <c r="D15" i="7"/>
  <c r="E15" i="7"/>
  <c r="F15" i="7"/>
  <c r="G15" i="7"/>
  <c r="H15" i="7"/>
  <c r="C16" i="7"/>
  <c r="C15" i="7"/>
  <c r="D14" i="6"/>
  <c r="D13" i="6"/>
  <c r="C14" i="6"/>
  <c r="C13" i="6"/>
  <c r="D44" i="5"/>
  <c r="D43" i="5"/>
  <c r="C44" i="5"/>
  <c r="C43" i="5"/>
  <c r="D34" i="4"/>
  <c r="D33" i="4"/>
  <c r="C34" i="4"/>
  <c r="C33" i="4"/>
  <c r="D19" i="4"/>
  <c r="C20" i="4"/>
  <c r="C19" i="4"/>
  <c r="H14" i="4"/>
  <c r="H13" i="4"/>
  <c r="D14" i="4"/>
  <c r="D13" i="4"/>
  <c r="C14" i="4"/>
  <c r="C13" i="4"/>
  <c r="D38" i="3"/>
  <c r="D37" i="3"/>
  <c r="C38" i="3"/>
  <c r="D35" i="2"/>
  <c r="C36" i="2"/>
  <c r="D14" i="2"/>
  <c r="D13" i="2"/>
  <c r="C14" i="2"/>
  <c r="C13" i="2"/>
  <c r="D14" i="1"/>
  <c r="E14" i="1"/>
  <c r="F14" i="1"/>
  <c r="G14" i="1"/>
  <c r="H14" i="1"/>
  <c r="D13" i="1"/>
  <c r="E13" i="1"/>
  <c r="F13" i="1"/>
  <c r="G13" i="1"/>
  <c r="H13" i="1"/>
  <c r="C14" i="1"/>
  <c r="C13" i="1"/>
  <c r="C43" i="4" l="1"/>
  <c r="C47" i="2"/>
  <c r="C44" i="4"/>
  <c r="D45" i="1"/>
  <c r="C45" i="1"/>
  <c r="E44" i="9"/>
  <c r="F44" i="9"/>
  <c r="G44" i="9"/>
  <c r="H44" i="9"/>
  <c r="E43" i="9"/>
  <c r="F43" i="9"/>
  <c r="G43" i="9"/>
  <c r="H43" i="9"/>
  <c r="D45" i="9"/>
  <c r="E43" i="8"/>
  <c r="G43" i="8"/>
  <c r="H43" i="8"/>
  <c r="D44" i="8"/>
  <c r="C44" i="8"/>
  <c r="C43" i="8"/>
  <c r="G44" i="8"/>
  <c r="D43" i="8"/>
  <c r="D46" i="9" l="1"/>
  <c r="E44" i="8"/>
  <c r="F43" i="8"/>
  <c r="F44" i="8"/>
  <c r="H44" i="8"/>
  <c r="E44" i="5"/>
  <c r="E46" i="5" s="1"/>
  <c r="F44" i="5"/>
  <c r="G44" i="5"/>
  <c r="H44" i="5"/>
  <c r="E43" i="5"/>
  <c r="E45" i="5" s="1"/>
  <c r="F43" i="5"/>
  <c r="G43" i="5"/>
  <c r="H43" i="5"/>
  <c r="C46" i="5"/>
  <c r="C45" i="5"/>
  <c r="E34" i="4"/>
  <c r="F34" i="4"/>
  <c r="G34" i="4"/>
  <c r="H34" i="4"/>
  <c r="E33" i="4"/>
  <c r="F33" i="4"/>
  <c r="G33" i="4"/>
  <c r="H33" i="4"/>
  <c r="D20" i="4"/>
  <c r="E20" i="4"/>
  <c r="F20" i="4"/>
  <c r="G20" i="4"/>
  <c r="H20" i="4"/>
  <c r="E19" i="4"/>
  <c r="F19" i="4"/>
  <c r="G19" i="4"/>
  <c r="H19" i="4"/>
  <c r="E14" i="4"/>
  <c r="F14" i="4"/>
  <c r="G14" i="4"/>
  <c r="E13" i="4"/>
  <c r="F13" i="4"/>
  <c r="G13" i="4"/>
  <c r="E38" i="3"/>
  <c r="F38" i="3"/>
  <c r="G38" i="3"/>
  <c r="H38" i="3"/>
  <c r="E37" i="3"/>
  <c r="F37" i="3"/>
  <c r="G37" i="3"/>
  <c r="H37" i="3"/>
  <c r="H22" i="3"/>
  <c r="H21" i="3"/>
  <c r="C46" i="3"/>
  <c r="C45" i="3"/>
  <c r="C48" i="2"/>
  <c r="D36" i="2"/>
  <c r="E36" i="2"/>
  <c r="F36" i="2"/>
  <c r="G36" i="2"/>
  <c r="H36" i="2"/>
  <c r="E35" i="2"/>
  <c r="F35" i="2"/>
  <c r="G35" i="2"/>
  <c r="H35" i="2"/>
  <c r="E45" i="1"/>
  <c r="E46" i="1" l="1"/>
  <c r="E14" i="9"/>
  <c r="F14" i="9"/>
  <c r="G14" i="9"/>
  <c r="H14" i="9"/>
  <c r="F13" i="9"/>
  <c r="G13" i="9"/>
  <c r="H13" i="9"/>
  <c r="D18" i="6" l="1"/>
  <c r="D42" i="6" s="1"/>
  <c r="E18" i="6"/>
  <c r="F18" i="6"/>
  <c r="G18" i="6"/>
  <c r="H18" i="6"/>
  <c r="D17" i="6"/>
  <c r="D41" i="6" s="1"/>
  <c r="E17" i="6"/>
  <c r="F17" i="6"/>
  <c r="G17" i="6"/>
  <c r="H17" i="6"/>
  <c r="C18" i="6"/>
  <c r="C42" i="6" s="1"/>
  <c r="C17" i="6"/>
  <c r="C41" i="6" s="1"/>
  <c r="E14" i="2"/>
  <c r="F14" i="2"/>
  <c r="G14" i="2"/>
  <c r="H14" i="2"/>
  <c r="E13" i="2"/>
  <c r="F13" i="2"/>
  <c r="G13" i="2"/>
  <c r="H13" i="2"/>
  <c r="C46" i="10" l="1"/>
  <c r="E45" i="10"/>
  <c r="C45" i="10"/>
  <c r="H46" i="9"/>
  <c r="C45" i="9"/>
  <c r="H45" i="9" l="1"/>
  <c r="G45" i="9"/>
  <c r="E46" i="9"/>
  <c r="F46" i="9"/>
  <c r="E45" i="9"/>
  <c r="F45" i="9"/>
  <c r="G46" i="9"/>
  <c r="C48" i="7"/>
  <c r="H14" i="6"/>
  <c r="H42" i="6" s="1"/>
  <c r="G14" i="6"/>
  <c r="G42" i="6" s="1"/>
  <c r="F14" i="6"/>
  <c r="F42" i="6" s="1"/>
  <c r="E14" i="6"/>
  <c r="E42" i="6" s="1"/>
  <c r="H13" i="6"/>
  <c r="H41" i="6" s="1"/>
  <c r="G13" i="6"/>
  <c r="G41" i="6" s="1"/>
  <c r="F13" i="6"/>
  <c r="F41" i="6" s="1"/>
  <c r="E13" i="6"/>
  <c r="E41" i="6" s="1"/>
  <c r="E45" i="3" l="1"/>
  <c r="G45" i="3"/>
  <c r="E46" i="3"/>
  <c r="G46" i="3"/>
  <c r="D45" i="3"/>
  <c r="F45" i="3"/>
  <c r="H45" i="3"/>
  <c r="D46" i="3"/>
  <c r="F46" i="3"/>
  <c r="H46" i="3"/>
  <c r="C46" i="9" l="1"/>
  <c r="C47" i="7" l="1"/>
  <c r="D46" i="10" l="1"/>
  <c r="E46" i="10"/>
  <c r="F46" i="10"/>
  <c r="G46" i="10"/>
  <c r="H46" i="10"/>
  <c r="D45" i="10"/>
  <c r="F45" i="10"/>
  <c r="G45" i="10"/>
  <c r="H45" i="10"/>
  <c r="H47" i="7"/>
  <c r="G47" i="7"/>
  <c r="E48" i="7"/>
  <c r="D47" i="7"/>
  <c r="F47" i="7"/>
  <c r="G48" i="7"/>
  <c r="F48" i="7"/>
  <c r="E47" i="7"/>
  <c r="D48" i="7"/>
  <c r="H48" i="7"/>
  <c r="D46" i="5" l="1"/>
  <c r="F46" i="5"/>
  <c r="G46" i="5"/>
  <c r="H46" i="5"/>
  <c r="D45" i="5"/>
  <c r="F45" i="5"/>
  <c r="G45" i="5"/>
  <c r="H45" i="5"/>
  <c r="G44" i="4"/>
  <c r="F44" i="4"/>
  <c r="D44" i="4"/>
  <c r="H43" i="4"/>
  <c r="E43" i="4"/>
  <c r="D43" i="4" l="1"/>
  <c r="H44" i="4"/>
  <c r="E44" i="4"/>
  <c r="G43" i="4"/>
  <c r="F43" i="4"/>
  <c r="H47" i="2" l="1"/>
  <c r="G47" i="2"/>
  <c r="F47" i="2"/>
  <c r="E47" i="2"/>
  <c r="E47" i="10" s="1"/>
  <c r="E49" i="10" s="1"/>
  <c r="E57" i="10" s="1"/>
  <c r="D47" i="2"/>
  <c r="D47" i="10" s="1"/>
  <c r="D48" i="2" l="1"/>
  <c r="E48" i="2"/>
  <c r="E48" i="10" s="1"/>
  <c r="E50" i="10" s="1"/>
  <c r="E58" i="10" s="1"/>
  <c r="F48" i="2"/>
  <c r="G48" i="2"/>
  <c r="H48" i="2"/>
  <c r="F46" i="1" l="1"/>
  <c r="H46" i="1"/>
  <c r="D46" i="1"/>
  <c r="D48" i="10" s="1"/>
  <c r="D49" i="10"/>
  <c r="D57" i="10" s="1"/>
  <c r="F45" i="1"/>
  <c r="H45" i="1"/>
  <c r="C46" i="1"/>
  <c r="C48" i="10" s="1"/>
  <c r="C50" i="10" s="1"/>
  <c r="C58" i="10" s="1"/>
  <c r="G46" i="1"/>
  <c r="C47" i="10"/>
  <c r="C49" i="10" s="1"/>
  <c r="C57" i="10" s="1"/>
  <c r="G45" i="1"/>
  <c r="F48" i="10" l="1"/>
  <c r="F50" i="10" s="1"/>
  <c r="F58" i="10" s="1"/>
  <c r="H48" i="10"/>
  <c r="H50" i="10" s="1"/>
  <c r="H58" i="10" s="1"/>
  <c r="D50" i="10"/>
  <c r="D58" i="10" s="1"/>
  <c r="G48" i="10"/>
  <c r="G50" i="10" s="1"/>
  <c r="G58" i="10" s="1"/>
  <c r="G47" i="10"/>
  <c r="G49" i="10" s="1"/>
  <c r="G57" i="10" s="1"/>
  <c r="H47" i="10"/>
  <c r="H49" i="10" s="1"/>
  <c r="H57" i="10" s="1"/>
  <c r="F47" i="10"/>
  <c r="F49" i="10" s="1"/>
  <c r="F57" i="10" s="1"/>
</calcChain>
</file>

<file path=xl/sharedStrings.xml><?xml version="1.0" encoding="utf-8"?>
<sst xmlns="http://schemas.openxmlformats.org/spreadsheetml/2006/main" count="485" uniqueCount="187">
  <si>
    <t>Прием пищи</t>
  </si>
  <si>
    <t>Наименование блюда</t>
  </si>
  <si>
    <t>Выход</t>
  </si>
  <si>
    <t>Химический состав</t>
  </si>
  <si>
    <t>Витамин С</t>
  </si>
  <si>
    <t>№ рецептуры</t>
  </si>
  <si>
    <t>1-3 г.</t>
  </si>
  <si>
    <t>3-7л.</t>
  </si>
  <si>
    <t>Белки, г.</t>
  </si>
  <si>
    <t>Жиры, г.</t>
  </si>
  <si>
    <t>Углеводы, г.</t>
  </si>
  <si>
    <t>Энергетическая ценность, ккал</t>
  </si>
  <si>
    <t>1 день</t>
  </si>
  <si>
    <t>Завтрак</t>
  </si>
  <si>
    <t>№94</t>
  </si>
  <si>
    <t>Чай с лимоном</t>
  </si>
  <si>
    <t>Будерброд с маслом</t>
  </si>
  <si>
    <t>№1</t>
  </si>
  <si>
    <t>2 завтрак</t>
  </si>
  <si>
    <t>Сок фруктовый</t>
  </si>
  <si>
    <t>Итого</t>
  </si>
  <si>
    <t>п/п</t>
  </si>
  <si>
    <t>Обед</t>
  </si>
  <si>
    <t>№372</t>
  </si>
  <si>
    <t>Компот из сухофруктов</t>
  </si>
  <si>
    <t>Хлеб ржаной</t>
  </si>
  <si>
    <t>Хлеб пшеничный</t>
  </si>
  <si>
    <t>Полдник</t>
  </si>
  <si>
    <t>Итого за день</t>
  </si>
  <si>
    <t>№376</t>
  </si>
  <si>
    <t>3-7 л.</t>
  </si>
  <si>
    <t>2 день</t>
  </si>
  <si>
    <t>Звтрак</t>
  </si>
  <si>
    <t>№392</t>
  </si>
  <si>
    <t>Компот из свежих плодов</t>
  </si>
  <si>
    <t>Кофейный напиток с молоком</t>
  </si>
  <si>
    <t>№395</t>
  </si>
  <si>
    <t>№ рецептур</t>
  </si>
  <si>
    <t>Бутерброд с сыром</t>
  </si>
  <si>
    <t>Кисель из сока натурального</t>
  </si>
  <si>
    <t>№382</t>
  </si>
  <si>
    <t>№185</t>
  </si>
  <si>
    <t>4 день</t>
  </si>
  <si>
    <t>Фрукты свежие (яблоко)</t>
  </si>
  <si>
    <t>Вареники ленивые</t>
  </si>
  <si>
    <t>Какао с молоком</t>
  </si>
  <si>
    <t>№397</t>
  </si>
  <si>
    <t>5 день</t>
  </si>
  <si>
    <t>7 день</t>
  </si>
  <si>
    <t>8 день</t>
  </si>
  <si>
    <t>9 день</t>
  </si>
  <si>
    <t>№305</t>
  </si>
  <si>
    <t>10 день</t>
  </si>
  <si>
    <t>Чай с сахаром</t>
  </si>
  <si>
    <t>Итого за 10 день</t>
  </si>
  <si>
    <t>Среднее за 10 дней</t>
  </si>
  <si>
    <t>3 день</t>
  </si>
  <si>
    <t>6 день</t>
  </si>
  <si>
    <t>Каша жидкая пшенная</t>
  </si>
  <si>
    <t>№400</t>
  </si>
  <si>
    <t>Суп молочный манный</t>
  </si>
  <si>
    <t>Кефир</t>
  </si>
  <si>
    <t>Суп картофельный с бобовыми</t>
  </si>
  <si>
    <t>№81</t>
  </si>
  <si>
    <t>№132</t>
  </si>
  <si>
    <t>Салат из капусты белокочанной</t>
  </si>
  <si>
    <t>Каша жидкая пшеничная</t>
  </si>
  <si>
    <t>Суп картофельный с крупой</t>
  </si>
  <si>
    <t>Плов из птицы</t>
  </si>
  <si>
    <t>Сметана</t>
  </si>
  <si>
    <t>Кофейный напиток</t>
  </si>
  <si>
    <t>Суп молочный с макаронными изделиями</t>
  </si>
  <si>
    <t>№93</t>
  </si>
  <si>
    <t>Щи из свежей капусты с картофелем</t>
  </si>
  <si>
    <t>Пюре картофельное</t>
  </si>
  <si>
    <t>Омлет натуральный</t>
  </si>
  <si>
    <t>Пирог открытый с повидлом</t>
  </si>
  <si>
    <t>№459</t>
  </si>
  <si>
    <t>Булочка "Веснушка"</t>
  </si>
  <si>
    <t>Капуста тушеная</t>
  </si>
  <si>
    <t>Котлеты рубленые из птицы</t>
  </si>
  <si>
    <t>Молоко кипяченое</t>
  </si>
  <si>
    <t>Суп молочный с крупой "Геркулес"</t>
  </si>
  <si>
    <t>Бутерброд с  сыром</t>
  </si>
  <si>
    <t>Винегрет</t>
  </si>
  <si>
    <t>Суп картофельный с макаронными изделиями</t>
  </si>
  <si>
    <t>№ 82</t>
  </si>
  <si>
    <t>Птица тушеная  в соусе с овощами</t>
  </si>
  <si>
    <t>№ 302</t>
  </si>
  <si>
    <t>№ 382</t>
  </si>
  <si>
    <t>Сырники из творога</t>
  </si>
  <si>
    <t>№ 231</t>
  </si>
  <si>
    <t>Какао  с молоком</t>
  </si>
  <si>
    <t xml:space="preserve">Крендель сахарный </t>
  </si>
  <si>
    <t xml:space="preserve">Макароны отварные с сыром </t>
  </si>
  <si>
    <t>Котлета рыбная любительская</t>
  </si>
  <si>
    <t>Салат из свеклы с яблоками</t>
  </si>
  <si>
    <t>Бефстроганов из отварного мяса</t>
  </si>
  <si>
    <t>Каша гречневая рассыпчатая</t>
  </si>
  <si>
    <t>Запеканка из творога</t>
  </si>
  <si>
    <t>Бутерброд с маслом</t>
  </si>
  <si>
    <t>Тефтели мясные</t>
  </si>
  <si>
    <t>Пудинг из творога запеченый</t>
  </si>
  <si>
    <t>№235</t>
  </si>
  <si>
    <t>Котлета рыбная запеченая</t>
  </si>
  <si>
    <t>Котлета рубленая из птицы</t>
  </si>
  <si>
    <t>Драчена</t>
  </si>
  <si>
    <t>Борщ с капустой  и картофелем</t>
  </si>
  <si>
    <t>Рис отварной</t>
  </si>
  <si>
    <t>Икра морковная</t>
  </si>
  <si>
    <t>Суп картофельный с рыбными фрикадельками</t>
  </si>
  <si>
    <t>Чай с молоком</t>
  </si>
  <si>
    <t>Блинчики с повидлом</t>
  </si>
  <si>
    <t>Птица тушеная</t>
  </si>
  <si>
    <t>№ 301</t>
  </si>
  <si>
    <t>Макаронные изделия отварные</t>
  </si>
  <si>
    <t>Икра свекольная</t>
  </si>
  <si>
    <t>Салат овощной с яблоками и свеклой</t>
  </si>
  <si>
    <t>Оладьи с повидлом</t>
  </si>
  <si>
    <t>Суп молочный пшенный</t>
  </si>
  <si>
    <t>Суп молочный гречневый</t>
  </si>
  <si>
    <t>Каша пшеничная рассыпчатая</t>
  </si>
  <si>
    <t>Суп картофельный с клецками</t>
  </si>
  <si>
    <t>Борщ с картофелем ( свекольник)</t>
  </si>
  <si>
    <t>Котлета рыбная любительская с сливочным маслом</t>
  </si>
  <si>
    <t>Булочка домашняя</t>
  </si>
  <si>
    <t>Фрукты свежие( яблоко)</t>
  </si>
  <si>
    <t>Фрукты свежие ( яблоко)</t>
  </si>
  <si>
    <t>№ 45</t>
  </si>
  <si>
    <t xml:space="preserve"> № 399</t>
  </si>
  <si>
    <t xml:space="preserve"> № 215</t>
  </si>
  <si>
    <t xml:space="preserve"> № 392</t>
  </si>
  <si>
    <t>№ 2</t>
  </si>
  <si>
    <t>№ 400</t>
  </si>
  <si>
    <t>№ 473</t>
  </si>
  <si>
    <t>№ 92</t>
  </si>
  <si>
    <t>№ 393</t>
  </si>
  <si>
    <t>№ 397</t>
  </si>
  <si>
    <t>№ 399</t>
  </si>
  <si>
    <t>№ 35</t>
  </si>
  <si>
    <t>№ 67</t>
  </si>
  <si>
    <t>№ 278</t>
  </si>
  <si>
    <t>№ 313</t>
  </si>
  <si>
    <t>8,,6</t>
  </si>
  <si>
    <t>№ 376</t>
  </si>
  <si>
    <t>№ 49</t>
  </si>
  <si>
    <t>№ 401</t>
  </si>
  <si>
    <t>№ 20</t>
  </si>
  <si>
    <t>Суп картофельный с крупой пшеничной</t>
  </si>
  <si>
    <t>№ 80</t>
  </si>
  <si>
    <t>№ 256</t>
  </si>
  <si>
    <t>№  321</t>
  </si>
  <si>
    <t>№ 237</t>
  </si>
  <si>
    <t>№ 52</t>
  </si>
  <si>
    <t>№ 54</t>
  </si>
  <si>
    <t>№ 83</t>
  </si>
  <si>
    <t>№ 372</t>
  </si>
  <si>
    <t>Суп картофельный с мясными фрикадельками № 121</t>
  </si>
  <si>
    <t>№ 447</t>
  </si>
  <si>
    <t>№ 228</t>
  </si>
  <si>
    <t>№ 3</t>
  </si>
  <si>
    <t>№ 37</t>
  </si>
  <si>
    <t>№ 57</t>
  </si>
  <si>
    <t>№ 304</t>
  </si>
  <si>
    <t xml:space="preserve"> </t>
  </si>
  <si>
    <t>№ 47</t>
  </si>
  <si>
    <t>№ 94</t>
  </si>
  <si>
    <t>№ 1</t>
  </si>
  <si>
    <t>№ 85</t>
  </si>
  <si>
    <t>№ 255</t>
  </si>
  <si>
    <t>№ 321</t>
  </si>
  <si>
    <t>№ 230</t>
  </si>
  <si>
    <t>№ 395</t>
  </si>
  <si>
    <t>Соус сметанный с луком</t>
  </si>
  <si>
    <t>№ 356</t>
  </si>
  <si>
    <t>№ 305</t>
  </si>
  <si>
    <t>№ 469</t>
  </si>
  <si>
    <t>№ 394</t>
  </si>
  <si>
    <t>№ 43</t>
  </si>
  <si>
    <t>№ 84</t>
  </si>
  <si>
    <t>№ 392</t>
  </si>
  <si>
    <r>
      <rPr>
        <sz val="11"/>
        <color theme="1"/>
        <rFont val="Times New Roman"/>
        <family val="1"/>
        <charset val="204"/>
      </rPr>
      <t>№ 315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</si>
  <si>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Пряники </t>
  </si>
  <si>
    <t>№ 368</t>
  </si>
  <si>
    <t>Пряники</t>
  </si>
  <si>
    <t>№  58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</si>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</sst>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1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2" fillId="0" borderId="1" xfId="0" applyNumberFormat="1" applyFont="1" applyBorder="1"/>
    <xf numFmtId="0" fontId="6" fillId="2" borderId="1" xfId="0" applyFont="1" applyFill="1" applyBorder="1" applyAlignment="1">
      <alignment horizontal="center" wrapText="1"/>
    </xf>
    <xf numFmtId="1" fontId="2" fillId="0" borderId="9" xfId="0" applyNumberFormat="1" applyFont="1" applyBorder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15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2" fillId="0" borderId="1" xfId="0" applyFont="1" applyBorder="1" applyAlignment="1"/>
    <xf numFmtId="0" fontId="2" fillId="0" borderId="9" xfId="0" applyFont="1" applyBorder="1" applyAlignment="1"/>
    <xf numFmtId="0" fontId="1" fillId="0" borderId="1" xfId="0" applyFont="1" applyBorder="1" applyAlignment="1"/>
    <xf numFmtId="0" fontId="6" fillId="2" borderId="1" xfId="0" applyFont="1" applyFill="1" applyBorder="1" applyAlignment="1">
      <alignment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2" borderId="14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/>
    <xf numFmtId="0" fontId="1" fillId="0" borderId="12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2" xfId="0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1" xfId="0" applyBorder="1" applyAlignment="1">
      <alignment wrapText="1"/>
    </xf>
    <xf numFmtId="3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0" xfId="0" applyBorder="1" applyAlignment="1">
      <alignment vertical="top"/>
    </xf>
    <xf numFmtId="0" fontId="1" fillId="0" borderId="14" xfId="0" applyFont="1" applyBorder="1" applyAlignment="1"/>
    <xf numFmtId="0" fontId="2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1" xfId="0" applyFont="1" applyBorder="1" applyAlignment="1"/>
    <xf numFmtId="0" fontId="4" fillId="0" borderId="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1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/>
    <xf numFmtId="0" fontId="1" fillId="0" borderId="11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2" xfId="0" applyFont="1" applyBorder="1" applyAlignment="1"/>
    <xf numFmtId="0" fontId="5" fillId="0" borderId="14" xfId="0" applyFont="1" applyBorder="1" applyAlignment="1">
      <alignment wrapText="1"/>
    </xf>
    <xf numFmtId="0" fontId="0" fillId="0" borderId="13" xfId="0" applyBorder="1" applyAlignment="1">
      <alignment vertical="center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0" xfId="0" applyBorder="1" applyAlignment="1">
      <alignment vertical="top"/>
    </xf>
    <xf numFmtId="0" fontId="1" fillId="0" borderId="6" xfId="0" applyFont="1" applyBorder="1" applyAlignment="1"/>
    <xf numFmtId="0" fontId="0" fillId="0" borderId="6" xfId="0" applyBorder="1" applyAlignment="1"/>
    <xf numFmtId="0" fontId="0" fillId="0" borderId="11" xfId="0" applyBorder="1" applyAlignment="1"/>
    <xf numFmtId="0" fontId="0" fillId="0" borderId="7" xfId="0" applyBorder="1" applyAlignment="1"/>
    <xf numFmtId="0" fontId="0" fillId="0" borderId="12" xfId="0" applyBorder="1" applyAlignment="1"/>
    <xf numFmtId="0" fontId="2" fillId="0" borderId="1" xfId="0" applyFont="1" applyFill="1" applyBorder="1" applyAlignment="1"/>
    <xf numFmtId="0" fontId="2" fillId="0" borderId="9" xfId="0" applyFont="1" applyFill="1" applyBorder="1" applyAlignment="1"/>
    <xf numFmtId="0" fontId="4" fillId="0" borderId="1" xfId="0" applyFont="1" applyBorder="1" applyAlignment="1">
      <alignment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6"/>
  <sheetViews>
    <sheetView view="pageBreakPreview" topLeftCell="A6" zoomScale="60" zoomScaleNormal="100" workbookViewId="0">
      <selection activeCell="C17" sqref="C17:H18"/>
    </sheetView>
  </sheetViews>
  <sheetFormatPr defaultRowHeight="15" x14ac:dyDescent="0.25"/>
  <cols>
    <col min="2" max="2" width="25.85546875" customWidth="1"/>
    <col min="4" max="4" width="8.7109375" customWidth="1"/>
    <col min="6" max="6" width="11.5703125" customWidth="1"/>
    <col min="7" max="7" width="15.28515625" customWidth="1"/>
    <col min="9" max="9" width="12.140625" customWidth="1"/>
  </cols>
  <sheetData>
    <row r="3" spans="1:9" ht="15.75" thickBot="1" x14ac:dyDescent="0.3"/>
    <row r="4" spans="1:9" ht="15" customHeight="1" x14ac:dyDescent="0.25">
      <c r="A4" s="72" t="s">
        <v>0</v>
      </c>
      <c r="B4" s="75" t="s">
        <v>1</v>
      </c>
      <c r="C4" s="12" t="s">
        <v>2</v>
      </c>
      <c r="D4" s="75" t="s">
        <v>3</v>
      </c>
      <c r="E4" s="75"/>
      <c r="F4" s="75"/>
      <c r="G4" s="66" t="s">
        <v>11</v>
      </c>
      <c r="H4" s="66" t="s">
        <v>4</v>
      </c>
      <c r="I4" s="69" t="s">
        <v>5</v>
      </c>
    </row>
    <row r="5" spans="1:9" x14ac:dyDescent="0.25">
      <c r="A5" s="73"/>
      <c r="B5" s="76"/>
      <c r="C5" s="11" t="s">
        <v>6</v>
      </c>
      <c r="D5" s="76" t="s">
        <v>8</v>
      </c>
      <c r="E5" s="76" t="s">
        <v>9</v>
      </c>
      <c r="F5" s="76" t="s">
        <v>10</v>
      </c>
      <c r="G5" s="67"/>
      <c r="H5" s="67"/>
      <c r="I5" s="70"/>
    </row>
    <row r="6" spans="1:9" ht="15.75" thickBot="1" x14ac:dyDescent="0.3">
      <c r="A6" s="74"/>
      <c r="B6" s="77"/>
      <c r="C6" s="13" t="s">
        <v>7</v>
      </c>
      <c r="D6" s="77"/>
      <c r="E6" s="77"/>
      <c r="F6" s="77"/>
      <c r="G6" s="68"/>
      <c r="H6" s="68"/>
      <c r="I6" s="71"/>
    </row>
    <row r="7" spans="1:9" x14ac:dyDescent="0.25">
      <c r="A7" s="10" t="s">
        <v>12</v>
      </c>
      <c r="B7" s="94" t="s">
        <v>75</v>
      </c>
      <c r="C7" s="12">
        <v>65</v>
      </c>
      <c r="D7" s="33">
        <v>5.75</v>
      </c>
      <c r="E7" s="33">
        <v>10.3</v>
      </c>
      <c r="F7" s="33">
        <v>1.1499999999999999</v>
      </c>
      <c r="G7" s="33">
        <v>120.05</v>
      </c>
      <c r="H7" s="33">
        <v>0.11</v>
      </c>
      <c r="I7" s="83" t="s">
        <v>130</v>
      </c>
    </row>
    <row r="8" spans="1:9" x14ac:dyDescent="0.25">
      <c r="A8" s="87" t="s">
        <v>13</v>
      </c>
      <c r="B8" s="95"/>
      <c r="C8" s="11">
        <v>85</v>
      </c>
      <c r="D8" s="34">
        <v>7.52</v>
      </c>
      <c r="E8" s="34">
        <v>13.46</v>
      </c>
      <c r="F8" s="34">
        <v>1.51</v>
      </c>
      <c r="G8" s="34">
        <v>157</v>
      </c>
      <c r="H8" s="34">
        <v>0.15</v>
      </c>
      <c r="I8" s="84"/>
    </row>
    <row r="9" spans="1:9" ht="15" customHeight="1" x14ac:dyDescent="0.25">
      <c r="A9" s="79"/>
      <c r="B9" s="90" t="s">
        <v>53</v>
      </c>
      <c r="C9" s="57">
        <v>150</v>
      </c>
      <c r="D9" s="34">
        <v>0.02</v>
      </c>
      <c r="E9" s="34">
        <v>0.01</v>
      </c>
      <c r="F9" s="34">
        <v>6.99</v>
      </c>
      <c r="G9" s="34">
        <v>28</v>
      </c>
      <c r="H9" s="34">
        <v>0.02</v>
      </c>
      <c r="I9" s="84" t="s">
        <v>131</v>
      </c>
    </row>
    <row r="10" spans="1:9" x14ac:dyDescent="0.25">
      <c r="A10" s="79"/>
      <c r="B10" s="90"/>
      <c r="C10" s="57">
        <v>180</v>
      </c>
      <c r="D10" s="34">
        <v>0.06</v>
      </c>
      <c r="E10" s="34">
        <v>0.02</v>
      </c>
      <c r="F10" s="34">
        <v>9.99</v>
      </c>
      <c r="G10" s="34">
        <v>40</v>
      </c>
      <c r="H10" s="34">
        <v>0.03</v>
      </c>
      <c r="I10" s="84"/>
    </row>
    <row r="11" spans="1:9" x14ac:dyDescent="0.25">
      <c r="A11" s="79"/>
      <c r="B11" s="96" t="s">
        <v>83</v>
      </c>
      <c r="C11" s="57">
        <v>45</v>
      </c>
      <c r="D11" s="34">
        <v>4.7300000000000004</v>
      </c>
      <c r="E11" s="34">
        <v>6.88</v>
      </c>
      <c r="F11" s="34">
        <v>14.56</v>
      </c>
      <c r="G11" s="34">
        <v>139</v>
      </c>
      <c r="H11" s="34">
        <v>7.0000000000000007E-2</v>
      </c>
      <c r="I11" s="84" t="s">
        <v>132</v>
      </c>
    </row>
    <row r="12" spans="1:9" x14ac:dyDescent="0.25">
      <c r="A12" s="79"/>
      <c r="B12" s="96"/>
      <c r="C12" s="57">
        <v>60</v>
      </c>
      <c r="D12" s="34">
        <v>6.68</v>
      </c>
      <c r="E12" s="34">
        <v>8.4499999999999993</v>
      </c>
      <c r="F12" s="34">
        <v>19.39</v>
      </c>
      <c r="G12" s="34">
        <v>180</v>
      </c>
      <c r="H12" s="34">
        <v>0.11</v>
      </c>
      <c r="I12" s="84"/>
    </row>
    <row r="13" spans="1:9" x14ac:dyDescent="0.25">
      <c r="A13" s="79"/>
      <c r="B13" s="88" t="s">
        <v>20</v>
      </c>
      <c r="C13" s="4">
        <f>C7+C9+C11</f>
        <v>260</v>
      </c>
      <c r="D13" s="35">
        <f t="shared" ref="D13:H13" si="0">D7+D9+D11</f>
        <v>10.5</v>
      </c>
      <c r="E13" s="35">
        <f t="shared" si="0"/>
        <v>17.190000000000001</v>
      </c>
      <c r="F13" s="35">
        <f t="shared" si="0"/>
        <v>22.700000000000003</v>
      </c>
      <c r="G13" s="35">
        <f t="shared" si="0"/>
        <v>287.05</v>
      </c>
      <c r="H13" s="35">
        <f t="shared" si="0"/>
        <v>0.2</v>
      </c>
      <c r="I13" s="85"/>
    </row>
    <row r="14" spans="1:9" ht="15.75" thickBot="1" x14ac:dyDescent="0.3">
      <c r="A14" s="80"/>
      <c r="B14" s="89"/>
      <c r="C14" s="1">
        <f>C8+C10+C12</f>
        <v>325</v>
      </c>
      <c r="D14" s="36">
        <f t="shared" ref="D14:H14" si="1">D8+D10+D12</f>
        <v>14.259999999999998</v>
      </c>
      <c r="E14" s="36">
        <f t="shared" si="1"/>
        <v>21.93</v>
      </c>
      <c r="F14" s="36">
        <f t="shared" si="1"/>
        <v>30.89</v>
      </c>
      <c r="G14" s="36">
        <f t="shared" si="1"/>
        <v>377</v>
      </c>
      <c r="H14" s="36">
        <f t="shared" si="1"/>
        <v>0.28999999999999998</v>
      </c>
      <c r="I14" s="86"/>
    </row>
    <row r="15" spans="1:9" x14ac:dyDescent="0.25">
      <c r="A15" s="78" t="s">
        <v>18</v>
      </c>
      <c r="B15" s="81" t="s">
        <v>19</v>
      </c>
      <c r="C15" s="12">
        <v>150</v>
      </c>
      <c r="D15" s="33">
        <v>0.75</v>
      </c>
      <c r="E15" s="33">
        <v>0</v>
      </c>
      <c r="F15" s="33">
        <v>15.15</v>
      </c>
      <c r="G15" s="33">
        <v>63.33</v>
      </c>
      <c r="H15" s="33">
        <v>3</v>
      </c>
      <c r="I15" s="83" t="s">
        <v>129</v>
      </c>
    </row>
    <row r="16" spans="1:9" x14ac:dyDescent="0.25">
      <c r="A16" s="79"/>
      <c r="B16" s="82"/>
      <c r="C16" s="11">
        <v>180</v>
      </c>
      <c r="D16" s="34">
        <v>0.9</v>
      </c>
      <c r="E16" s="34">
        <v>0</v>
      </c>
      <c r="F16" s="34">
        <v>18.18</v>
      </c>
      <c r="G16" s="34">
        <v>76</v>
      </c>
      <c r="H16" s="34">
        <v>3.6</v>
      </c>
      <c r="I16" s="84"/>
    </row>
    <row r="17" spans="1:9" x14ac:dyDescent="0.25">
      <c r="A17" s="79"/>
      <c r="B17" s="97" t="s">
        <v>182</v>
      </c>
      <c r="C17" s="65">
        <v>30</v>
      </c>
      <c r="D17" s="34">
        <v>1.32</v>
      </c>
      <c r="E17" s="34">
        <v>0.87</v>
      </c>
      <c r="F17" s="34">
        <v>21.13</v>
      </c>
      <c r="G17" s="34">
        <v>9.9</v>
      </c>
      <c r="H17" s="34">
        <v>0</v>
      </c>
      <c r="I17" s="99" t="s">
        <v>21</v>
      </c>
    </row>
    <row r="18" spans="1:9" x14ac:dyDescent="0.25">
      <c r="A18" s="79"/>
      <c r="B18" s="98"/>
      <c r="C18" s="65">
        <v>30</v>
      </c>
      <c r="D18" s="34">
        <v>1.32</v>
      </c>
      <c r="E18" s="34">
        <v>0.87</v>
      </c>
      <c r="F18" s="34">
        <v>21.13</v>
      </c>
      <c r="G18" s="34">
        <v>9.9</v>
      </c>
      <c r="H18" s="34">
        <v>0</v>
      </c>
      <c r="I18" s="100"/>
    </row>
    <row r="19" spans="1:9" x14ac:dyDescent="0.25">
      <c r="A19" s="79"/>
      <c r="B19" s="88"/>
      <c r="C19" s="4">
        <v>150</v>
      </c>
      <c r="D19" s="35">
        <v>0.75</v>
      </c>
      <c r="E19" s="35">
        <v>0</v>
      </c>
      <c r="F19" s="35">
        <v>15.15</v>
      </c>
      <c r="G19" s="35">
        <v>63.33</v>
      </c>
      <c r="H19" s="35">
        <v>3</v>
      </c>
      <c r="I19" s="85"/>
    </row>
    <row r="20" spans="1:9" ht="15.75" thickBot="1" x14ac:dyDescent="0.3">
      <c r="A20" s="80"/>
      <c r="B20" s="89"/>
      <c r="C20" s="1">
        <v>180</v>
      </c>
      <c r="D20" s="36">
        <v>0.9</v>
      </c>
      <c r="E20" s="36">
        <v>0</v>
      </c>
      <c r="F20" s="36">
        <v>18.18</v>
      </c>
      <c r="G20" s="36">
        <v>76</v>
      </c>
      <c r="H20" s="36">
        <v>3.6</v>
      </c>
      <c r="I20" s="86"/>
    </row>
    <row r="21" spans="1:9" ht="15" customHeight="1" x14ac:dyDescent="0.25">
      <c r="A21" s="78" t="s">
        <v>22</v>
      </c>
      <c r="B21" s="108" t="s">
        <v>84</v>
      </c>
      <c r="C21" s="58">
        <v>40</v>
      </c>
      <c r="D21" s="33">
        <v>0.54</v>
      </c>
      <c r="E21" s="33">
        <v>2.46</v>
      </c>
      <c r="F21" s="33">
        <v>3.07</v>
      </c>
      <c r="G21" s="33">
        <v>36.64</v>
      </c>
      <c r="H21" s="33">
        <v>5.3</v>
      </c>
      <c r="I21" s="83" t="s">
        <v>128</v>
      </c>
    </row>
    <row r="22" spans="1:9" x14ac:dyDescent="0.25">
      <c r="A22" s="79"/>
      <c r="B22" s="109"/>
      <c r="C22" s="11">
        <v>60</v>
      </c>
      <c r="D22" s="34">
        <v>0.81</v>
      </c>
      <c r="E22" s="34">
        <v>3.7</v>
      </c>
      <c r="F22" s="34">
        <v>4.6100000000000003</v>
      </c>
      <c r="G22" s="34">
        <v>54.96</v>
      </c>
      <c r="H22" s="34">
        <v>7.95</v>
      </c>
      <c r="I22" s="110"/>
    </row>
    <row r="23" spans="1:9" ht="15" customHeight="1" x14ac:dyDescent="0.25">
      <c r="A23" s="79"/>
      <c r="B23" s="111" t="s">
        <v>85</v>
      </c>
      <c r="C23" s="28">
        <v>200</v>
      </c>
      <c r="D23" s="34">
        <v>2.15</v>
      </c>
      <c r="E23" s="34">
        <v>2.27</v>
      </c>
      <c r="F23" s="34">
        <v>13.71</v>
      </c>
      <c r="G23" s="34">
        <v>83.8</v>
      </c>
      <c r="H23" s="34">
        <v>6.6</v>
      </c>
      <c r="I23" s="84" t="s">
        <v>86</v>
      </c>
    </row>
    <row r="24" spans="1:9" x14ac:dyDescent="0.25">
      <c r="A24" s="79"/>
      <c r="B24" s="111"/>
      <c r="C24" s="28">
        <v>200</v>
      </c>
      <c r="D24" s="34">
        <v>2.15</v>
      </c>
      <c r="E24" s="34">
        <v>2.27</v>
      </c>
      <c r="F24" s="34">
        <v>13.71</v>
      </c>
      <c r="G24" s="34">
        <v>83.8</v>
      </c>
      <c r="H24" s="34">
        <v>6.6</v>
      </c>
      <c r="I24" s="110"/>
    </row>
    <row r="25" spans="1:9" ht="15" customHeight="1" x14ac:dyDescent="0.25">
      <c r="A25" s="79"/>
      <c r="B25" s="91" t="s">
        <v>87</v>
      </c>
      <c r="C25" s="8">
        <v>180</v>
      </c>
      <c r="D25" s="37">
        <v>9.09</v>
      </c>
      <c r="E25" s="37">
        <v>6.5</v>
      </c>
      <c r="F25" s="37">
        <v>16.489999999999998</v>
      </c>
      <c r="G25" s="37">
        <v>161</v>
      </c>
      <c r="H25" s="37">
        <v>7.34</v>
      </c>
      <c r="I25" s="92" t="s">
        <v>88</v>
      </c>
    </row>
    <row r="26" spans="1:9" x14ac:dyDescent="0.25">
      <c r="A26" s="79"/>
      <c r="B26" s="91"/>
      <c r="C26" s="8">
        <v>230</v>
      </c>
      <c r="D26" s="37">
        <v>11.91</v>
      </c>
      <c r="E26" s="37">
        <v>8.64</v>
      </c>
      <c r="F26" s="37">
        <v>20.88</v>
      </c>
      <c r="G26" s="37">
        <v>209</v>
      </c>
      <c r="H26" s="38">
        <v>9.24</v>
      </c>
      <c r="I26" s="93"/>
    </row>
    <row r="27" spans="1:9" x14ac:dyDescent="0.25">
      <c r="A27" s="79"/>
      <c r="B27" s="106" t="s">
        <v>39</v>
      </c>
      <c r="C27" s="8">
        <v>150</v>
      </c>
      <c r="D27" s="37">
        <v>0.43</v>
      </c>
      <c r="E27" s="37">
        <v>0.04</v>
      </c>
      <c r="F27" s="37">
        <v>22.65</v>
      </c>
      <c r="G27" s="37">
        <v>92.7</v>
      </c>
      <c r="H27" s="38">
        <v>0.82</v>
      </c>
      <c r="I27" s="92" t="s">
        <v>89</v>
      </c>
    </row>
    <row r="28" spans="1:9" x14ac:dyDescent="0.25">
      <c r="A28" s="79"/>
      <c r="B28" s="107"/>
      <c r="C28" s="8">
        <v>200</v>
      </c>
      <c r="D28" s="37">
        <v>0.56999999999999995</v>
      </c>
      <c r="E28" s="37">
        <v>0.06</v>
      </c>
      <c r="F28" s="37">
        <v>30.2</v>
      </c>
      <c r="G28" s="37">
        <v>123.6</v>
      </c>
      <c r="H28" s="38">
        <v>1.1000000000000001</v>
      </c>
      <c r="I28" s="93"/>
    </row>
    <row r="29" spans="1:9" ht="15" customHeight="1" x14ac:dyDescent="0.25">
      <c r="A29" s="79"/>
      <c r="B29" s="90"/>
      <c r="C29" s="11"/>
      <c r="D29" s="34"/>
      <c r="E29" s="34"/>
      <c r="F29" s="34"/>
      <c r="G29" s="34"/>
      <c r="H29" s="34"/>
      <c r="I29" s="84"/>
    </row>
    <row r="30" spans="1:9" x14ac:dyDescent="0.25">
      <c r="A30" s="79"/>
      <c r="B30" s="90"/>
      <c r="C30" s="11"/>
      <c r="D30" s="34"/>
      <c r="E30" s="34"/>
      <c r="F30" s="34"/>
      <c r="G30" s="34"/>
      <c r="H30" s="34"/>
      <c r="I30" s="84"/>
    </row>
    <row r="31" spans="1:9" x14ac:dyDescent="0.25">
      <c r="A31" s="79"/>
      <c r="B31" s="95"/>
      <c r="C31" s="11"/>
      <c r="D31" s="34"/>
      <c r="E31" s="34"/>
      <c r="F31" s="34"/>
      <c r="G31" s="34"/>
      <c r="H31" s="34"/>
      <c r="I31" s="84"/>
    </row>
    <row r="32" spans="1:9" x14ac:dyDescent="0.25">
      <c r="A32" s="79"/>
      <c r="B32" s="95"/>
      <c r="C32" s="11"/>
      <c r="D32" s="34"/>
      <c r="E32" s="34"/>
      <c r="F32" s="34"/>
      <c r="G32" s="34"/>
      <c r="H32" s="34"/>
      <c r="I32" s="104"/>
    </row>
    <row r="33" spans="1:9" x14ac:dyDescent="0.25">
      <c r="A33" s="79"/>
      <c r="B33" s="90" t="s">
        <v>25</v>
      </c>
      <c r="C33" s="11">
        <v>20</v>
      </c>
      <c r="D33" s="34">
        <v>1.32</v>
      </c>
      <c r="E33" s="34">
        <v>0.2</v>
      </c>
      <c r="F33" s="34">
        <v>6.68</v>
      </c>
      <c r="G33" s="34">
        <v>34.799999999999997</v>
      </c>
      <c r="H33" s="34">
        <v>0</v>
      </c>
      <c r="I33" s="84" t="s">
        <v>21</v>
      </c>
    </row>
    <row r="34" spans="1:9" x14ac:dyDescent="0.25">
      <c r="A34" s="79"/>
      <c r="B34" s="112"/>
      <c r="C34" s="11">
        <v>20</v>
      </c>
      <c r="D34" s="34">
        <v>1.32</v>
      </c>
      <c r="E34" s="34">
        <v>0.2</v>
      </c>
      <c r="F34" s="34">
        <v>6.68</v>
      </c>
      <c r="G34" s="34">
        <v>34.799999999999997</v>
      </c>
      <c r="H34" s="34">
        <v>0</v>
      </c>
      <c r="I34" s="104"/>
    </row>
    <row r="35" spans="1:9" x14ac:dyDescent="0.25">
      <c r="A35" s="79"/>
      <c r="B35" s="90" t="s">
        <v>26</v>
      </c>
      <c r="C35" s="11">
        <v>20</v>
      </c>
      <c r="D35" s="34">
        <v>1.58</v>
      </c>
      <c r="E35" s="34">
        <v>0.2</v>
      </c>
      <c r="F35" s="34">
        <v>9.66</v>
      </c>
      <c r="G35" s="34">
        <v>47.2</v>
      </c>
      <c r="H35" s="34">
        <v>0</v>
      </c>
      <c r="I35" s="84" t="s">
        <v>21</v>
      </c>
    </row>
    <row r="36" spans="1:9" x14ac:dyDescent="0.25">
      <c r="A36" s="79"/>
      <c r="B36" s="90"/>
      <c r="C36" s="11">
        <v>30</v>
      </c>
      <c r="D36" s="34">
        <v>2.37</v>
      </c>
      <c r="E36" s="34">
        <v>0.3</v>
      </c>
      <c r="F36" s="34">
        <v>14.49</v>
      </c>
      <c r="G36" s="34">
        <v>70.8</v>
      </c>
      <c r="H36" s="34">
        <v>0</v>
      </c>
      <c r="I36" s="104"/>
    </row>
    <row r="37" spans="1:9" x14ac:dyDescent="0.25">
      <c r="A37" s="79"/>
      <c r="B37" s="88" t="s">
        <v>20</v>
      </c>
      <c r="C37" s="4">
        <f>C21+C23+C25+C27+C29+C31+C33+C35</f>
        <v>610</v>
      </c>
      <c r="D37" s="35">
        <f t="shared" ref="D37:H37" si="2">D21+D23+D25+D27+D29+D31+D33+D35</f>
        <v>15.11</v>
      </c>
      <c r="E37" s="35">
        <f t="shared" si="2"/>
        <v>11.669999999999998</v>
      </c>
      <c r="F37" s="35">
        <f t="shared" si="2"/>
        <v>72.259999999999991</v>
      </c>
      <c r="G37" s="35">
        <f t="shared" si="2"/>
        <v>456.14</v>
      </c>
      <c r="H37" s="35">
        <f t="shared" si="2"/>
        <v>20.059999999999999</v>
      </c>
      <c r="I37" s="84"/>
    </row>
    <row r="38" spans="1:9" ht="15.75" thickBot="1" x14ac:dyDescent="0.3">
      <c r="A38" s="80"/>
      <c r="B38" s="89"/>
      <c r="C38" s="1">
        <f>C22+C24+C26+C28+C30+C32+C34+C36</f>
        <v>740</v>
      </c>
      <c r="D38" s="36">
        <f t="shared" ref="D38:H38" si="3">D22+D24+D26+D28+D30+D32+D34+D36</f>
        <v>19.130000000000003</v>
      </c>
      <c r="E38" s="36">
        <f t="shared" si="3"/>
        <v>15.170000000000002</v>
      </c>
      <c r="F38" s="36">
        <f t="shared" si="3"/>
        <v>90.570000000000007</v>
      </c>
      <c r="G38" s="36">
        <f t="shared" si="3"/>
        <v>576.96</v>
      </c>
      <c r="H38" s="36">
        <f t="shared" si="3"/>
        <v>24.89</v>
      </c>
      <c r="I38" s="113"/>
    </row>
    <row r="39" spans="1:9" ht="15" customHeight="1" x14ac:dyDescent="0.25">
      <c r="A39" s="78" t="s">
        <v>27</v>
      </c>
      <c r="B39" s="101" t="s">
        <v>78</v>
      </c>
      <c r="C39" s="5">
        <v>40</v>
      </c>
      <c r="D39" s="39">
        <v>3.12</v>
      </c>
      <c r="E39" s="39">
        <v>2.4500000000000002</v>
      </c>
      <c r="F39" s="39">
        <v>21.54</v>
      </c>
      <c r="G39" s="39">
        <v>120.8</v>
      </c>
      <c r="H39" s="39">
        <v>0</v>
      </c>
      <c r="I39" s="84" t="s">
        <v>134</v>
      </c>
    </row>
    <row r="40" spans="1:9" x14ac:dyDescent="0.25">
      <c r="A40" s="79"/>
      <c r="B40" s="102"/>
      <c r="C40" s="5">
        <v>80</v>
      </c>
      <c r="D40" s="39">
        <v>6.24</v>
      </c>
      <c r="E40" s="39">
        <v>4.8899999999999997</v>
      </c>
      <c r="F40" s="39">
        <v>43.08</v>
      </c>
      <c r="G40" s="39">
        <v>241.6</v>
      </c>
      <c r="H40" s="39">
        <v>0</v>
      </c>
      <c r="I40" s="104"/>
    </row>
    <row r="41" spans="1:9" x14ac:dyDescent="0.25">
      <c r="A41" s="79"/>
      <c r="B41" s="95" t="s">
        <v>81</v>
      </c>
      <c r="C41" s="11">
        <v>150</v>
      </c>
      <c r="D41" s="34">
        <v>4.58</v>
      </c>
      <c r="E41" s="34">
        <v>4.08</v>
      </c>
      <c r="F41" s="34">
        <v>7.58</v>
      </c>
      <c r="G41" s="34">
        <v>85</v>
      </c>
      <c r="H41" s="34">
        <v>2.0499999999999998</v>
      </c>
      <c r="I41" s="84" t="s">
        <v>133</v>
      </c>
    </row>
    <row r="42" spans="1:9" x14ac:dyDescent="0.25">
      <c r="A42" s="79"/>
      <c r="B42" s="95"/>
      <c r="C42" s="11">
        <v>180</v>
      </c>
      <c r="D42" s="34">
        <v>5.48</v>
      </c>
      <c r="E42" s="34">
        <v>4.88</v>
      </c>
      <c r="F42" s="34">
        <v>9.07</v>
      </c>
      <c r="G42" s="34">
        <v>102</v>
      </c>
      <c r="H42" s="34">
        <v>2.46</v>
      </c>
      <c r="I42" s="84"/>
    </row>
    <row r="43" spans="1:9" x14ac:dyDescent="0.25">
      <c r="A43" s="79"/>
      <c r="B43" s="88" t="s">
        <v>20</v>
      </c>
      <c r="C43" s="4">
        <f>C39+C41</f>
        <v>190</v>
      </c>
      <c r="D43" s="35">
        <f t="shared" ref="D43:H43" si="4">D39+D41</f>
        <v>7.7</v>
      </c>
      <c r="E43" s="35">
        <f t="shared" si="4"/>
        <v>6.53</v>
      </c>
      <c r="F43" s="35">
        <f t="shared" si="4"/>
        <v>29.119999999999997</v>
      </c>
      <c r="G43" s="35">
        <f t="shared" si="4"/>
        <v>205.8</v>
      </c>
      <c r="H43" s="35">
        <f t="shared" si="4"/>
        <v>2.0499999999999998</v>
      </c>
      <c r="I43" s="103" t="s">
        <v>164</v>
      </c>
    </row>
    <row r="44" spans="1:9" x14ac:dyDescent="0.25">
      <c r="A44" s="79"/>
      <c r="B44" s="88"/>
      <c r="C44" s="4">
        <f>C40+C42</f>
        <v>260</v>
      </c>
      <c r="D44" s="35">
        <f t="shared" ref="D44:H44" si="5">D40+D42</f>
        <v>11.72</v>
      </c>
      <c r="E44" s="35">
        <f t="shared" si="5"/>
        <v>9.77</v>
      </c>
      <c r="F44" s="35">
        <f t="shared" si="5"/>
        <v>52.15</v>
      </c>
      <c r="G44" s="35">
        <f t="shared" si="5"/>
        <v>343.6</v>
      </c>
      <c r="H44" s="35">
        <f t="shared" si="5"/>
        <v>2.46</v>
      </c>
      <c r="I44" s="103"/>
    </row>
    <row r="45" spans="1:9" x14ac:dyDescent="0.25">
      <c r="A45" s="79"/>
      <c r="B45" s="88" t="s">
        <v>28</v>
      </c>
      <c r="C45" s="4">
        <f t="shared" ref="C45:H46" si="6">C13+C19+C37+C43</f>
        <v>1210</v>
      </c>
      <c r="D45" s="35">
        <f t="shared" si="6"/>
        <v>34.06</v>
      </c>
      <c r="E45" s="35">
        <f t="shared" si="6"/>
        <v>35.39</v>
      </c>
      <c r="F45" s="35">
        <f t="shared" si="6"/>
        <v>139.22999999999999</v>
      </c>
      <c r="G45" s="35">
        <f t="shared" si="6"/>
        <v>1012.3199999999999</v>
      </c>
      <c r="H45" s="35">
        <f t="shared" si="6"/>
        <v>25.31</v>
      </c>
      <c r="I45" s="104"/>
    </row>
    <row r="46" spans="1:9" ht="15.75" thickBot="1" x14ac:dyDescent="0.3">
      <c r="A46" s="80"/>
      <c r="B46" s="89"/>
      <c r="C46" s="1">
        <f t="shared" si="6"/>
        <v>1505</v>
      </c>
      <c r="D46" s="36">
        <f t="shared" si="6"/>
        <v>46.01</v>
      </c>
      <c r="E46" s="36">
        <f t="shared" si="6"/>
        <v>46.870000000000005</v>
      </c>
      <c r="F46" s="36">
        <f t="shared" si="6"/>
        <v>191.79000000000002</v>
      </c>
      <c r="G46" s="36">
        <f t="shared" si="6"/>
        <v>1373.56</v>
      </c>
      <c r="H46" s="36">
        <f t="shared" si="6"/>
        <v>31.240000000000002</v>
      </c>
      <c r="I46" s="105"/>
    </row>
  </sheetData>
  <mergeCells count="52">
    <mergeCell ref="A21:A38"/>
    <mergeCell ref="B27:B28"/>
    <mergeCell ref="I27:I28"/>
    <mergeCell ref="B37:B38"/>
    <mergeCell ref="I33:I34"/>
    <mergeCell ref="B21:B22"/>
    <mergeCell ref="I21:I22"/>
    <mergeCell ref="B23:B24"/>
    <mergeCell ref="B33:B34"/>
    <mergeCell ref="I37:I38"/>
    <mergeCell ref="B35:B36"/>
    <mergeCell ref="I35:I36"/>
    <mergeCell ref="I23:I24"/>
    <mergeCell ref="B31:B32"/>
    <mergeCell ref="I31:I32"/>
    <mergeCell ref="B29:B30"/>
    <mergeCell ref="A39:A46"/>
    <mergeCell ref="B45:B46"/>
    <mergeCell ref="B39:B40"/>
    <mergeCell ref="I43:I46"/>
    <mergeCell ref="I39:I40"/>
    <mergeCell ref="B41:B42"/>
    <mergeCell ref="I41:I42"/>
    <mergeCell ref="B43:B44"/>
    <mergeCell ref="I29:I30"/>
    <mergeCell ref="B25:B26"/>
    <mergeCell ref="I25:I26"/>
    <mergeCell ref="B7:B8"/>
    <mergeCell ref="I7:I8"/>
    <mergeCell ref="B11:B12"/>
    <mergeCell ref="I11:I12"/>
    <mergeCell ref="B17:B18"/>
    <mergeCell ref="I17:I18"/>
    <mergeCell ref="A15:A20"/>
    <mergeCell ref="B15:B16"/>
    <mergeCell ref="I15:I16"/>
    <mergeCell ref="I19:I20"/>
    <mergeCell ref="A8:A14"/>
    <mergeCell ref="B13:B14"/>
    <mergeCell ref="I13:I14"/>
    <mergeCell ref="B19:B20"/>
    <mergeCell ref="B9:B10"/>
    <mergeCell ref="I9:I10"/>
    <mergeCell ref="G4:G6"/>
    <mergeCell ref="H4:H6"/>
    <mergeCell ref="I4:I6"/>
    <mergeCell ref="A4:A6"/>
    <mergeCell ref="B4:B6"/>
    <mergeCell ref="D5:D6"/>
    <mergeCell ref="E5:E6"/>
    <mergeCell ref="F5:F6"/>
    <mergeCell ref="D4:F4"/>
  </mergeCells>
  <pageMargins left="0.31496062992125984" right="0.11811023622047245" top="0.35433070866141736" bottom="0.15748031496062992" header="0.11811023622047245" footer="0.11811023622047245"/>
  <pageSetup paperSize="9" scale="90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8"/>
  <sheetViews>
    <sheetView tabSelected="1" view="pageBreakPreview" topLeftCell="A17" zoomScale="60" zoomScaleNormal="100" workbookViewId="0">
      <selection activeCell="U41" sqref="U41"/>
    </sheetView>
  </sheetViews>
  <sheetFormatPr defaultRowHeight="15" x14ac:dyDescent="0.25"/>
  <cols>
    <col min="2" max="2" width="28.5703125" customWidth="1"/>
    <col min="4" max="5" width="9.42578125" bestFit="1" customWidth="1"/>
    <col min="6" max="6" width="9.5703125" bestFit="1" customWidth="1"/>
    <col min="7" max="7" width="10.7109375" bestFit="1" customWidth="1"/>
    <col min="8" max="8" width="9.42578125" bestFit="1" customWidth="1"/>
    <col min="9" max="9" width="12" customWidth="1"/>
  </cols>
  <sheetData>
    <row r="3" spans="1:9" ht="15.75" thickBot="1" x14ac:dyDescent="0.3"/>
    <row r="4" spans="1:9" ht="15" customHeight="1" x14ac:dyDescent="0.25">
      <c r="A4" s="72" t="s">
        <v>0</v>
      </c>
      <c r="B4" s="75" t="s">
        <v>1</v>
      </c>
      <c r="C4" s="12" t="s">
        <v>2</v>
      </c>
      <c r="D4" s="75" t="s">
        <v>3</v>
      </c>
      <c r="E4" s="75"/>
      <c r="F4" s="75"/>
      <c r="G4" s="66" t="s">
        <v>11</v>
      </c>
      <c r="H4" s="66" t="s">
        <v>4</v>
      </c>
      <c r="I4" s="69" t="s">
        <v>37</v>
      </c>
    </row>
    <row r="5" spans="1:9" x14ac:dyDescent="0.25">
      <c r="A5" s="73"/>
      <c r="B5" s="76"/>
      <c r="C5" s="11" t="s">
        <v>6</v>
      </c>
      <c r="D5" s="76" t="s">
        <v>8</v>
      </c>
      <c r="E5" s="76" t="s">
        <v>9</v>
      </c>
      <c r="F5" s="76" t="s">
        <v>10</v>
      </c>
      <c r="G5" s="67"/>
      <c r="H5" s="67"/>
      <c r="I5" s="70"/>
    </row>
    <row r="6" spans="1:9" ht="15.75" thickBot="1" x14ac:dyDescent="0.3">
      <c r="A6" s="74"/>
      <c r="B6" s="77"/>
      <c r="C6" s="13" t="s">
        <v>30</v>
      </c>
      <c r="D6" s="77"/>
      <c r="E6" s="77"/>
      <c r="F6" s="77"/>
      <c r="G6" s="68"/>
      <c r="H6" s="68"/>
      <c r="I6" s="71"/>
    </row>
    <row r="7" spans="1:9" ht="15" customHeight="1" x14ac:dyDescent="0.25">
      <c r="A7" s="2" t="s">
        <v>52</v>
      </c>
      <c r="B7" s="141" t="s">
        <v>120</v>
      </c>
      <c r="C7" s="5">
        <v>200</v>
      </c>
      <c r="D7" s="39">
        <v>7.24</v>
      </c>
      <c r="E7" s="39">
        <v>6.84</v>
      </c>
      <c r="F7" s="39">
        <v>23.21</v>
      </c>
      <c r="G7" s="39">
        <v>183.5</v>
      </c>
      <c r="H7" s="39">
        <v>1.1299999999999999</v>
      </c>
      <c r="I7" s="122" t="s">
        <v>166</v>
      </c>
    </row>
    <row r="8" spans="1:9" x14ac:dyDescent="0.25">
      <c r="A8" s="117" t="s">
        <v>13</v>
      </c>
      <c r="B8" s="141"/>
      <c r="C8" s="5">
        <v>200</v>
      </c>
      <c r="D8" s="39">
        <v>7.24</v>
      </c>
      <c r="E8" s="39">
        <v>6.84</v>
      </c>
      <c r="F8" s="39">
        <v>23.21</v>
      </c>
      <c r="G8" s="39">
        <v>183.5</v>
      </c>
      <c r="H8" s="39">
        <v>1.1299999999999999</v>
      </c>
      <c r="I8" s="122"/>
    </row>
    <row r="9" spans="1:9" x14ac:dyDescent="0.25">
      <c r="A9" s="117"/>
      <c r="B9" s="90" t="s">
        <v>53</v>
      </c>
      <c r="C9" s="11">
        <v>150</v>
      </c>
      <c r="D9" s="11">
        <v>0.02</v>
      </c>
      <c r="E9" s="11">
        <v>0.01</v>
      </c>
      <c r="F9" s="11">
        <v>6.99</v>
      </c>
      <c r="G9" s="11">
        <v>28</v>
      </c>
      <c r="H9" s="11">
        <v>0.02</v>
      </c>
      <c r="I9" s="84" t="s">
        <v>180</v>
      </c>
    </row>
    <row r="10" spans="1:9" x14ac:dyDescent="0.25">
      <c r="A10" s="117"/>
      <c r="B10" s="90"/>
      <c r="C10" s="11">
        <v>180</v>
      </c>
      <c r="D10" s="11">
        <v>0.06</v>
      </c>
      <c r="E10" s="11">
        <v>0.02</v>
      </c>
      <c r="F10" s="11">
        <v>9.99</v>
      </c>
      <c r="G10" s="11">
        <v>40</v>
      </c>
      <c r="H10" s="11">
        <v>0.03</v>
      </c>
      <c r="I10" s="84"/>
    </row>
    <row r="11" spans="1:9" x14ac:dyDescent="0.25">
      <c r="A11" s="117"/>
      <c r="B11" s="96" t="s">
        <v>38</v>
      </c>
      <c r="C11" s="49">
        <v>45</v>
      </c>
      <c r="D11" s="34">
        <v>4.7300000000000004</v>
      </c>
      <c r="E11" s="34">
        <v>6.88</v>
      </c>
      <c r="F11" s="34">
        <v>14.56</v>
      </c>
      <c r="G11" s="34">
        <v>139</v>
      </c>
      <c r="H11" s="34">
        <v>7.0000000000000007E-2</v>
      </c>
      <c r="I11" s="84" t="s">
        <v>160</v>
      </c>
    </row>
    <row r="12" spans="1:9" x14ac:dyDescent="0.25">
      <c r="A12" s="117"/>
      <c r="B12" s="96"/>
      <c r="C12" s="49">
        <v>60</v>
      </c>
      <c r="D12" s="34">
        <v>6.68</v>
      </c>
      <c r="E12" s="34">
        <v>8.4499999999999993</v>
      </c>
      <c r="F12" s="34">
        <v>19.39</v>
      </c>
      <c r="G12" s="34">
        <v>180</v>
      </c>
      <c r="H12" s="34">
        <v>0.11</v>
      </c>
      <c r="I12" s="84"/>
    </row>
    <row r="13" spans="1:9" x14ac:dyDescent="0.25">
      <c r="A13" s="117"/>
      <c r="B13" s="90"/>
      <c r="C13" s="49"/>
      <c r="D13" s="34"/>
      <c r="E13" s="34"/>
      <c r="F13" s="34"/>
      <c r="G13" s="34"/>
      <c r="H13" s="34"/>
      <c r="I13" s="84"/>
    </row>
    <row r="14" spans="1:9" x14ac:dyDescent="0.25">
      <c r="A14" s="117"/>
      <c r="B14" s="90"/>
      <c r="C14" s="49"/>
      <c r="D14" s="34"/>
      <c r="E14" s="34"/>
      <c r="F14" s="34"/>
      <c r="G14" s="34"/>
      <c r="H14" s="34"/>
      <c r="I14" s="84"/>
    </row>
    <row r="15" spans="1:9" x14ac:dyDescent="0.25">
      <c r="A15" s="117"/>
      <c r="B15" s="88" t="s">
        <v>20</v>
      </c>
      <c r="C15" s="4">
        <f>C7+C9+C11+C13</f>
        <v>395</v>
      </c>
      <c r="D15" s="4">
        <f t="shared" ref="D15:H15" si="0">D7+D9+D11+D13</f>
        <v>11.99</v>
      </c>
      <c r="E15" s="4">
        <f t="shared" si="0"/>
        <v>13.73</v>
      </c>
      <c r="F15" s="4">
        <f t="shared" si="0"/>
        <v>44.760000000000005</v>
      </c>
      <c r="G15" s="4">
        <f t="shared" si="0"/>
        <v>350.5</v>
      </c>
      <c r="H15" s="4">
        <f t="shared" si="0"/>
        <v>1.22</v>
      </c>
      <c r="I15" s="85"/>
    </row>
    <row r="16" spans="1:9" ht="15.75" thickBot="1" x14ac:dyDescent="0.3">
      <c r="A16" s="140"/>
      <c r="B16" s="89"/>
      <c r="C16" s="1">
        <f>C8+C10+C12+C14</f>
        <v>440</v>
      </c>
      <c r="D16" s="1">
        <f t="shared" ref="D16:H16" si="1">D8+D10+D12+D14</f>
        <v>13.98</v>
      </c>
      <c r="E16" s="1">
        <f t="shared" si="1"/>
        <v>15.309999999999999</v>
      </c>
      <c r="F16" s="1">
        <f t="shared" si="1"/>
        <v>52.59</v>
      </c>
      <c r="G16" s="1">
        <f t="shared" si="1"/>
        <v>403.5</v>
      </c>
      <c r="H16" s="1">
        <f t="shared" si="1"/>
        <v>1.27</v>
      </c>
      <c r="I16" s="86"/>
    </row>
    <row r="17" spans="1:13" x14ac:dyDescent="0.25">
      <c r="A17" s="132" t="s">
        <v>18</v>
      </c>
      <c r="B17" s="116" t="s">
        <v>127</v>
      </c>
      <c r="C17" s="52">
        <v>100</v>
      </c>
      <c r="D17" s="33">
        <v>0.4</v>
      </c>
      <c r="E17" s="33">
        <v>0.4</v>
      </c>
      <c r="F17" s="33">
        <v>9.8000000000000007</v>
      </c>
      <c r="G17" s="33">
        <v>44</v>
      </c>
      <c r="H17" s="33">
        <v>10</v>
      </c>
      <c r="I17" s="158"/>
    </row>
    <row r="18" spans="1:13" x14ac:dyDescent="0.25">
      <c r="A18" s="133"/>
      <c r="B18" s="96"/>
      <c r="C18" s="49">
        <v>100</v>
      </c>
      <c r="D18" s="34">
        <v>0.4</v>
      </c>
      <c r="E18" s="34">
        <v>0.4</v>
      </c>
      <c r="F18" s="34">
        <v>9.8000000000000007</v>
      </c>
      <c r="G18" s="34">
        <v>44</v>
      </c>
      <c r="H18" s="34">
        <v>10</v>
      </c>
      <c r="I18" s="159"/>
    </row>
    <row r="19" spans="1:13" ht="15" customHeight="1" x14ac:dyDescent="0.25">
      <c r="A19" s="133"/>
      <c r="B19" s="95"/>
      <c r="C19" s="49"/>
      <c r="D19" s="34"/>
      <c r="E19" s="34"/>
      <c r="F19" s="34"/>
      <c r="G19" s="34"/>
      <c r="H19" s="34"/>
      <c r="I19" s="84"/>
    </row>
    <row r="20" spans="1:13" x14ac:dyDescent="0.25">
      <c r="A20" s="133"/>
      <c r="B20" s="95"/>
      <c r="C20" s="19"/>
      <c r="D20" s="43"/>
      <c r="E20" s="43"/>
      <c r="F20" s="43"/>
      <c r="G20" s="43"/>
      <c r="H20" s="43"/>
      <c r="I20" s="84"/>
    </row>
    <row r="21" spans="1:13" x14ac:dyDescent="0.25">
      <c r="A21" s="133"/>
      <c r="B21" s="88" t="s">
        <v>20</v>
      </c>
      <c r="C21" s="4">
        <v>100</v>
      </c>
      <c r="D21" s="4">
        <v>0.4</v>
      </c>
      <c r="E21" s="4">
        <v>0.4</v>
      </c>
      <c r="F21" s="4">
        <v>9.8000000000000007</v>
      </c>
      <c r="G21" s="4">
        <v>44</v>
      </c>
      <c r="H21" s="4">
        <v>10</v>
      </c>
      <c r="I21" s="85"/>
    </row>
    <row r="22" spans="1:13" ht="15.75" thickBot="1" x14ac:dyDescent="0.3">
      <c r="A22" s="134"/>
      <c r="B22" s="89"/>
      <c r="C22" s="1">
        <v>100</v>
      </c>
      <c r="D22" s="1">
        <v>0.4</v>
      </c>
      <c r="E22" s="1">
        <v>0.4</v>
      </c>
      <c r="F22" s="1">
        <v>9.8000000000000007</v>
      </c>
      <c r="G22" s="1">
        <v>44</v>
      </c>
      <c r="H22" s="1">
        <v>10</v>
      </c>
      <c r="I22" s="86"/>
    </row>
    <row r="23" spans="1:13" ht="15" customHeight="1" x14ac:dyDescent="0.25">
      <c r="A23" s="78" t="s">
        <v>22</v>
      </c>
      <c r="B23" s="81" t="s">
        <v>65</v>
      </c>
      <c r="C23" s="48">
        <v>40</v>
      </c>
      <c r="D23" s="33">
        <v>0.56000000000000005</v>
      </c>
      <c r="E23" s="33">
        <v>2.02</v>
      </c>
      <c r="F23" s="33">
        <v>3.6</v>
      </c>
      <c r="G23" s="33">
        <v>34.96</v>
      </c>
      <c r="H23" s="33">
        <v>12.9</v>
      </c>
      <c r="I23" s="83" t="s">
        <v>147</v>
      </c>
    </row>
    <row r="24" spans="1:13" x14ac:dyDescent="0.25">
      <c r="A24" s="79"/>
      <c r="B24" s="82"/>
      <c r="C24" s="49">
        <v>60</v>
      </c>
      <c r="D24" s="34">
        <v>0.84</v>
      </c>
      <c r="E24" s="34">
        <v>3.04</v>
      </c>
      <c r="F24" s="34">
        <v>5.41</v>
      </c>
      <c r="G24" s="34">
        <v>52.44</v>
      </c>
      <c r="H24" s="34">
        <v>19.5</v>
      </c>
      <c r="I24" s="84"/>
    </row>
    <row r="25" spans="1:13" ht="16.5" customHeight="1" x14ac:dyDescent="0.25">
      <c r="A25" s="79"/>
      <c r="B25" s="95" t="s">
        <v>67</v>
      </c>
      <c r="C25" s="53">
        <v>200</v>
      </c>
      <c r="D25" s="53">
        <v>2.13</v>
      </c>
      <c r="E25" s="53">
        <v>2.2400000000000002</v>
      </c>
      <c r="F25" s="53">
        <v>13.71</v>
      </c>
      <c r="G25" s="53">
        <v>83.6</v>
      </c>
      <c r="H25" s="53">
        <v>6.6</v>
      </c>
      <c r="I25" s="84" t="s">
        <v>149</v>
      </c>
      <c r="M25" s="62"/>
    </row>
    <row r="26" spans="1:13" ht="15" customHeight="1" x14ac:dyDescent="0.25">
      <c r="A26" s="79"/>
      <c r="B26" s="95"/>
      <c r="C26" s="11">
        <v>250</v>
      </c>
      <c r="D26" s="11">
        <v>2.67</v>
      </c>
      <c r="E26" s="11">
        <v>2.8</v>
      </c>
      <c r="F26" s="11">
        <v>17.13</v>
      </c>
      <c r="G26" s="11">
        <v>104.5</v>
      </c>
      <c r="H26" s="11">
        <v>8.25</v>
      </c>
      <c r="I26" s="84"/>
    </row>
    <row r="27" spans="1:13" ht="15" customHeight="1" x14ac:dyDescent="0.25">
      <c r="A27" s="79"/>
      <c r="B27" s="130" t="s">
        <v>108</v>
      </c>
      <c r="C27" s="61">
        <v>120</v>
      </c>
      <c r="D27" s="61">
        <v>2.92</v>
      </c>
      <c r="E27" s="61">
        <v>4.29</v>
      </c>
      <c r="F27" s="61">
        <v>29.34</v>
      </c>
      <c r="G27" s="61">
        <v>167.7</v>
      </c>
      <c r="H27" s="61">
        <v>1.42</v>
      </c>
      <c r="I27" s="174" t="s">
        <v>181</v>
      </c>
    </row>
    <row r="28" spans="1:13" ht="15" customHeight="1" x14ac:dyDescent="0.25">
      <c r="A28" s="79"/>
      <c r="B28" s="131"/>
      <c r="C28" s="61">
        <v>150</v>
      </c>
      <c r="D28" s="61">
        <v>3.65</v>
      </c>
      <c r="E28" s="61">
        <v>5.37</v>
      </c>
      <c r="F28" s="61">
        <v>36.68</v>
      </c>
      <c r="G28" s="61">
        <v>209.7</v>
      </c>
      <c r="H28" s="61">
        <v>1.78</v>
      </c>
      <c r="I28" s="175"/>
    </row>
    <row r="29" spans="1:13" ht="19.5" customHeight="1" x14ac:dyDescent="0.25">
      <c r="A29" s="79"/>
      <c r="B29" s="173" t="s">
        <v>124</v>
      </c>
      <c r="C29" s="5">
        <v>60</v>
      </c>
      <c r="D29" s="5">
        <v>8.25</v>
      </c>
      <c r="E29" s="5">
        <v>2.69</v>
      </c>
      <c r="F29" s="5">
        <v>6.68</v>
      </c>
      <c r="G29" s="5">
        <v>84</v>
      </c>
      <c r="H29" s="5">
        <v>2.12</v>
      </c>
      <c r="I29" s="84" t="s">
        <v>150</v>
      </c>
    </row>
    <row r="30" spans="1:13" ht="13.5" customHeight="1" x14ac:dyDescent="0.25">
      <c r="A30" s="79"/>
      <c r="B30" s="173"/>
      <c r="C30" s="5">
        <v>80</v>
      </c>
      <c r="D30" s="5">
        <v>11.16</v>
      </c>
      <c r="E30" s="5">
        <v>3.9</v>
      </c>
      <c r="F30" s="5">
        <v>9.0399999999999991</v>
      </c>
      <c r="G30" s="5">
        <v>116</v>
      </c>
      <c r="H30" s="5">
        <v>3.06</v>
      </c>
      <c r="I30" s="84"/>
    </row>
    <row r="31" spans="1:13" ht="15" customHeight="1" x14ac:dyDescent="0.25">
      <c r="A31" s="79"/>
      <c r="B31" s="95" t="s">
        <v>34</v>
      </c>
      <c r="C31" s="49">
        <v>150</v>
      </c>
      <c r="D31" s="34">
        <v>0.12</v>
      </c>
      <c r="E31" s="34">
        <v>0.12</v>
      </c>
      <c r="F31" s="34">
        <v>17.899999999999999</v>
      </c>
      <c r="G31" s="34">
        <v>73.2</v>
      </c>
      <c r="H31" s="34">
        <v>1.29</v>
      </c>
      <c r="I31" s="84" t="s">
        <v>23</v>
      </c>
    </row>
    <row r="32" spans="1:13" x14ac:dyDescent="0.25">
      <c r="A32" s="79"/>
      <c r="B32" s="95"/>
      <c r="C32" s="49">
        <v>180</v>
      </c>
      <c r="D32" s="34">
        <v>0.16</v>
      </c>
      <c r="E32" s="34">
        <v>0.16</v>
      </c>
      <c r="F32" s="34">
        <v>23.9</v>
      </c>
      <c r="G32" s="34">
        <v>97.6</v>
      </c>
      <c r="H32" s="34">
        <v>1.72</v>
      </c>
      <c r="I32" s="104"/>
    </row>
    <row r="33" spans="1:9" x14ac:dyDescent="0.25">
      <c r="A33" s="79"/>
      <c r="B33" s="90" t="s">
        <v>25</v>
      </c>
      <c r="C33" s="17">
        <v>20</v>
      </c>
      <c r="D33" s="17">
        <v>1.32</v>
      </c>
      <c r="E33" s="17">
        <v>0.2</v>
      </c>
      <c r="F33" s="17">
        <v>6.68</v>
      </c>
      <c r="G33" s="17">
        <v>34.799999999999997</v>
      </c>
      <c r="H33" s="17">
        <v>0</v>
      </c>
      <c r="I33" s="84" t="s">
        <v>21</v>
      </c>
    </row>
    <row r="34" spans="1:9" x14ac:dyDescent="0.25">
      <c r="A34" s="79"/>
      <c r="B34" s="112"/>
      <c r="C34" s="17">
        <v>20</v>
      </c>
      <c r="D34" s="17">
        <v>1.32</v>
      </c>
      <c r="E34" s="17">
        <v>0.2</v>
      </c>
      <c r="F34" s="17">
        <v>6.68</v>
      </c>
      <c r="G34" s="17">
        <v>34.799999999999997</v>
      </c>
      <c r="H34" s="17">
        <v>0</v>
      </c>
      <c r="I34" s="104"/>
    </row>
    <row r="35" spans="1:9" x14ac:dyDescent="0.25">
      <c r="A35" s="79"/>
      <c r="B35" s="90" t="s">
        <v>26</v>
      </c>
      <c r="C35" s="17">
        <v>30</v>
      </c>
      <c r="D35" s="17">
        <v>2.37</v>
      </c>
      <c r="E35" s="17">
        <v>0.3</v>
      </c>
      <c r="F35" s="17">
        <v>14.49</v>
      </c>
      <c r="G35" s="17">
        <v>70.8</v>
      </c>
      <c r="H35" s="17">
        <v>0</v>
      </c>
      <c r="I35" s="84" t="s">
        <v>21</v>
      </c>
    </row>
    <row r="36" spans="1:9" x14ac:dyDescent="0.25">
      <c r="A36" s="79"/>
      <c r="B36" s="90"/>
      <c r="C36" s="17">
        <v>30</v>
      </c>
      <c r="D36" s="17">
        <v>2.37</v>
      </c>
      <c r="E36" s="17">
        <v>0.3</v>
      </c>
      <c r="F36" s="17">
        <v>14.49</v>
      </c>
      <c r="G36" s="17">
        <v>70.8</v>
      </c>
      <c r="H36" s="17">
        <v>0</v>
      </c>
      <c r="I36" s="104"/>
    </row>
    <row r="37" spans="1:9" x14ac:dyDescent="0.25">
      <c r="A37" s="79"/>
      <c r="B37" s="88" t="s">
        <v>20</v>
      </c>
      <c r="C37" s="4">
        <f t="shared" ref="C37:H38" si="2">C23+C25+C29+C31+C33+C35</f>
        <v>500</v>
      </c>
      <c r="D37" s="4">
        <f t="shared" si="2"/>
        <v>14.75</v>
      </c>
      <c r="E37" s="4">
        <f t="shared" si="2"/>
        <v>7.5699999999999994</v>
      </c>
      <c r="F37" s="4">
        <f t="shared" si="2"/>
        <v>63.06</v>
      </c>
      <c r="G37" s="4">
        <f t="shared" si="2"/>
        <v>381.36</v>
      </c>
      <c r="H37" s="4">
        <f t="shared" si="2"/>
        <v>22.91</v>
      </c>
      <c r="I37" s="85"/>
    </row>
    <row r="38" spans="1:9" ht="15.75" thickBot="1" x14ac:dyDescent="0.3">
      <c r="A38" s="80"/>
      <c r="B38" s="89"/>
      <c r="C38" s="1">
        <f t="shared" si="2"/>
        <v>620</v>
      </c>
      <c r="D38" s="1">
        <f t="shared" si="2"/>
        <v>18.52</v>
      </c>
      <c r="E38" s="1">
        <f t="shared" si="2"/>
        <v>10.4</v>
      </c>
      <c r="F38" s="1">
        <f t="shared" si="2"/>
        <v>76.649999999999991</v>
      </c>
      <c r="G38" s="1">
        <f t="shared" si="2"/>
        <v>476.14</v>
      </c>
      <c r="H38" s="1">
        <f t="shared" si="2"/>
        <v>32.53</v>
      </c>
      <c r="I38" s="86"/>
    </row>
    <row r="39" spans="1:9" ht="15" customHeight="1" x14ac:dyDescent="0.25">
      <c r="A39" s="137" t="s">
        <v>27</v>
      </c>
      <c r="B39" s="108" t="s">
        <v>76</v>
      </c>
      <c r="C39" s="6">
        <v>50</v>
      </c>
      <c r="D39" s="6">
        <v>3.08</v>
      </c>
      <c r="E39" s="6">
        <v>1.6</v>
      </c>
      <c r="F39" s="6">
        <v>27.6</v>
      </c>
      <c r="G39" s="6">
        <v>137.5</v>
      </c>
      <c r="H39" s="6">
        <v>0.04</v>
      </c>
      <c r="I39" s="158" t="s">
        <v>77</v>
      </c>
    </row>
    <row r="40" spans="1:9" x14ac:dyDescent="0.25">
      <c r="A40" s="79"/>
      <c r="B40" s="109"/>
      <c r="C40" s="15">
        <v>100</v>
      </c>
      <c r="D40" s="15">
        <v>6.16</v>
      </c>
      <c r="E40" s="15">
        <v>3.2</v>
      </c>
      <c r="F40" s="15">
        <v>55.2</v>
      </c>
      <c r="G40" s="15">
        <v>275</v>
      </c>
      <c r="H40" s="15">
        <v>0.08</v>
      </c>
      <c r="I40" s="100"/>
    </row>
    <row r="41" spans="1:9" x14ac:dyDescent="0.25">
      <c r="A41" s="79"/>
      <c r="B41" s="95" t="s">
        <v>81</v>
      </c>
      <c r="C41" s="49">
        <v>150</v>
      </c>
      <c r="D41" s="34">
        <v>4.58</v>
      </c>
      <c r="E41" s="34">
        <v>4.08</v>
      </c>
      <c r="F41" s="34">
        <v>7.58</v>
      </c>
      <c r="G41" s="34">
        <v>85</v>
      </c>
      <c r="H41" s="34">
        <v>2.0499999999999998</v>
      </c>
      <c r="I41" s="84" t="s">
        <v>59</v>
      </c>
    </row>
    <row r="42" spans="1:9" x14ac:dyDescent="0.25">
      <c r="A42" s="79"/>
      <c r="B42" s="95"/>
      <c r="C42" s="49">
        <v>180</v>
      </c>
      <c r="D42" s="34">
        <v>5.48</v>
      </c>
      <c r="E42" s="34">
        <v>4.88</v>
      </c>
      <c r="F42" s="34">
        <v>9.07</v>
      </c>
      <c r="G42" s="34">
        <v>102</v>
      </c>
      <c r="H42" s="34">
        <v>2.46</v>
      </c>
      <c r="I42" s="84"/>
    </row>
    <row r="43" spans="1:9" x14ac:dyDescent="0.25">
      <c r="A43" s="79"/>
      <c r="B43" s="88" t="s">
        <v>20</v>
      </c>
      <c r="C43" s="4">
        <f>C39+C41</f>
        <v>200</v>
      </c>
      <c r="D43" s="4">
        <f t="shared" ref="D43:H43" si="3">D39+D41</f>
        <v>7.66</v>
      </c>
      <c r="E43" s="4">
        <f t="shared" si="3"/>
        <v>5.68</v>
      </c>
      <c r="F43" s="4">
        <f t="shared" si="3"/>
        <v>35.18</v>
      </c>
      <c r="G43" s="4">
        <f t="shared" si="3"/>
        <v>222.5</v>
      </c>
      <c r="H43" s="4">
        <f t="shared" si="3"/>
        <v>2.09</v>
      </c>
      <c r="I43" s="85"/>
    </row>
    <row r="44" spans="1:9" x14ac:dyDescent="0.25">
      <c r="A44" s="79"/>
      <c r="B44" s="88"/>
      <c r="C44" s="4">
        <f>C40+C42</f>
        <v>280</v>
      </c>
      <c r="D44" s="4">
        <f t="shared" ref="D44:H44" si="4">D40+D42</f>
        <v>11.64</v>
      </c>
      <c r="E44" s="4">
        <f t="shared" si="4"/>
        <v>8.08</v>
      </c>
      <c r="F44" s="4">
        <f t="shared" si="4"/>
        <v>64.27000000000001</v>
      </c>
      <c r="G44" s="4">
        <f t="shared" si="4"/>
        <v>377</v>
      </c>
      <c r="H44" s="4">
        <f t="shared" si="4"/>
        <v>2.54</v>
      </c>
      <c r="I44" s="85"/>
    </row>
    <row r="45" spans="1:9" x14ac:dyDescent="0.25">
      <c r="A45" s="79"/>
      <c r="B45" s="88" t="s">
        <v>28</v>
      </c>
      <c r="C45" s="4">
        <f t="shared" ref="C45:H46" si="5">C15+C21+C37+C43</f>
        <v>1195</v>
      </c>
      <c r="D45" s="4">
        <f t="shared" si="5"/>
        <v>34.799999999999997</v>
      </c>
      <c r="E45" s="4">
        <f t="shared" si="5"/>
        <v>27.38</v>
      </c>
      <c r="F45" s="4">
        <f t="shared" si="5"/>
        <v>152.80000000000001</v>
      </c>
      <c r="G45" s="4">
        <f t="shared" si="5"/>
        <v>998.36</v>
      </c>
      <c r="H45" s="4">
        <f t="shared" si="5"/>
        <v>36.22</v>
      </c>
      <c r="I45" s="85"/>
    </row>
    <row r="46" spans="1:9" x14ac:dyDescent="0.25">
      <c r="A46" s="79"/>
      <c r="B46" s="88"/>
      <c r="C46" s="4">
        <f t="shared" si="5"/>
        <v>1440</v>
      </c>
      <c r="D46" s="4">
        <f t="shared" si="5"/>
        <v>44.54</v>
      </c>
      <c r="E46" s="4">
        <f t="shared" si="5"/>
        <v>34.19</v>
      </c>
      <c r="F46" s="4">
        <f t="shared" si="5"/>
        <v>203.31</v>
      </c>
      <c r="G46" s="4">
        <f t="shared" si="5"/>
        <v>1300.6399999999999</v>
      </c>
      <c r="H46" s="4">
        <f t="shared" si="5"/>
        <v>46.339999999999996</v>
      </c>
      <c r="I46" s="85"/>
    </row>
    <row r="47" spans="1:9" x14ac:dyDescent="0.25">
      <c r="A47" s="166"/>
      <c r="B47" s="88" t="s">
        <v>54</v>
      </c>
      <c r="C47" s="3">
        <f>'День 1'!C45+'День 2'!C47+'День 3'!C45+'День 4'!C43+'День 5'!C45+'День 6'!C41+'День 7'!C47+'День 8'!C43+'День 9'!C45+'День 10'!C45</f>
        <v>12315</v>
      </c>
      <c r="D47" s="7">
        <f>'День 1'!D45+'День 2'!D47+'День 3'!D45+'День 4'!D43+'День 5'!D45+'День 6'!D41+'День 7'!D47+'День 8'!D43+'День 9'!D45+'День 10'!D45</f>
        <v>394.36</v>
      </c>
      <c r="E47" s="7">
        <f>'День 1'!E45+'День 2'!E47+'День 3'!E45+'День 4'!E43+'День 5'!E45+'День 6'!E41+'День 7'!E47+'День 8'!E43+'День 9'!E45+'День 10'!E45</f>
        <v>351.35499999999996</v>
      </c>
      <c r="F47" s="7">
        <f>'День 1'!F45+'День 2'!F47+'День 3'!F45+'День 4'!F43+'День 5'!F45+'День 6'!F41+'День 7'!F47+'День 8'!F43+'День 9'!F45+'День 10'!F45</f>
        <v>1561.33</v>
      </c>
      <c r="G47" s="7">
        <f>'День 1'!G45+'День 2'!G47+'День 3'!G45+'День 4'!G43+'День 5'!G45+'День 6'!G41+'День 7'!G47+'День 8'!G43+'День 9'!G45+'День 10'!G45</f>
        <v>10896.310000000001</v>
      </c>
      <c r="H47" s="7">
        <f>'День 1'!H45+'День 2'!H47+'День 3'!H45+'День 4'!H43+'День 5'!H45+'День 6'!H41+'День 7'!H47+'День 8'!H43+'День 9'!H45+'День 10'!H45</f>
        <v>303.99</v>
      </c>
      <c r="I47" s="169"/>
    </row>
    <row r="48" spans="1:9" x14ac:dyDescent="0.25">
      <c r="A48" s="167"/>
      <c r="B48" s="88"/>
      <c r="C48" s="3">
        <f>'День 1'!C46+'День 2'!C48+'День 3'!C46+'День 4'!C44+'День 5'!C46+'День 6'!C42+'День 7'!C48+'День 8'!C44+'День 9'!C46+'День 10'!C46</f>
        <v>15230</v>
      </c>
      <c r="D48" s="7">
        <f>'День 1'!D46+'День 2'!D48+'День 3'!D46+'День 4'!D44+'День 5'!D46+'День 6'!D42+'День 7'!D48+'День 8'!D44+'День 9'!D46+'День 10'!D46</f>
        <v>519.91999999999996</v>
      </c>
      <c r="E48" s="7">
        <f>'День 1'!E46+'День 2'!E48+'День 3'!E46+'День 4'!E44+'День 5'!E46+'День 6'!E42+'День 7'!E48+'День 8'!E44+'День 9'!E46+'День 10'!E46</f>
        <v>453.06999999999994</v>
      </c>
      <c r="F48" s="7">
        <f>'День 1'!F46+'День 2'!F48+'День 3'!F46+'День 4'!F44+'День 5'!F46+'День 6'!F42+'День 7'!F48+'День 8'!F44+'День 9'!F46+'День 10'!F46</f>
        <v>2042.2200000000003</v>
      </c>
      <c r="G48" s="7">
        <f>'День 1'!G46+'День 2'!G48+'День 3'!G46+'День 4'!G44+'День 5'!G46+'День 6'!G42+'День 7'!G48+'День 8'!G44+'День 9'!G46+'День 10'!G46</f>
        <v>14242.009999999998</v>
      </c>
      <c r="H48" s="7">
        <f>'День 1'!H46+'День 2'!H48+'День 3'!H46+'День 4'!H44+'День 5'!H46+'День 6'!H42+'День 7'!H48+'День 8'!H44+'День 9'!H46+'День 10'!H46</f>
        <v>378.76</v>
      </c>
      <c r="I48" s="169"/>
    </row>
    <row r="49" spans="1:9" x14ac:dyDescent="0.25">
      <c r="A49" s="167"/>
      <c r="B49" s="171" t="s">
        <v>55</v>
      </c>
      <c r="C49" s="7">
        <f t="shared" ref="C49:H50" si="6">C47/10</f>
        <v>1231.5</v>
      </c>
      <c r="D49" s="7">
        <f t="shared" si="6"/>
        <v>39.436</v>
      </c>
      <c r="E49" s="7">
        <f>E47/10</f>
        <v>35.135499999999993</v>
      </c>
      <c r="F49" s="7">
        <f t="shared" si="6"/>
        <v>156.13299999999998</v>
      </c>
      <c r="G49" s="7">
        <f t="shared" si="6"/>
        <v>1089.6310000000001</v>
      </c>
      <c r="H49" s="7">
        <f t="shared" si="6"/>
        <v>30.399000000000001</v>
      </c>
      <c r="I49" s="169"/>
    </row>
    <row r="50" spans="1:9" ht="15.75" thickBot="1" x14ac:dyDescent="0.3">
      <c r="A50" s="168"/>
      <c r="B50" s="172"/>
      <c r="C50" s="9">
        <f t="shared" si="6"/>
        <v>1523</v>
      </c>
      <c r="D50" s="9">
        <f t="shared" si="6"/>
        <v>51.991999999999997</v>
      </c>
      <c r="E50" s="9">
        <f>E48/10</f>
        <v>45.306999999999995</v>
      </c>
      <c r="F50" s="9">
        <f t="shared" si="6"/>
        <v>204.22200000000004</v>
      </c>
      <c r="G50" s="9">
        <f t="shared" si="6"/>
        <v>1424.2009999999998</v>
      </c>
      <c r="H50" s="9">
        <f t="shared" si="6"/>
        <v>37.875999999999998</v>
      </c>
      <c r="I50" s="170"/>
    </row>
    <row r="54" spans="1:9" x14ac:dyDescent="0.25">
      <c r="C54">
        <v>1100</v>
      </c>
      <c r="D54">
        <v>31.5</v>
      </c>
      <c r="E54">
        <v>35.15</v>
      </c>
      <c r="F54">
        <v>152.30000000000001</v>
      </c>
      <c r="G54">
        <v>1050</v>
      </c>
      <c r="H54">
        <v>33.700000000000003</v>
      </c>
    </row>
    <row r="55" spans="1:9" x14ac:dyDescent="0.25">
      <c r="C55">
        <v>1350</v>
      </c>
      <c r="D55">
        <v>40.5</v>
      </c>
      <c r="E55">
        <v>45</v>
      </c>
      <c r="F55">
        <v>195.7</v>
      </c>
      <c r="G55">
        <v>1350</v>
      </c>
      <c r="H55">
        <v>37.5</v>
      </c>
    </row>
    <row r="57" spans="1:9" x14ac:dyDescent="0.25">
      <c r="C57" s="54">
        <f>C49-C54</f>
        <v>131.5</v>
      </c>
      <c r="D57" s="54">
        <f t="shared" ref="D57:H57" si="7">D49-D54</f>
        <v>7.9359999999999999</v>
      </c>
      <c r="E57" s="59">
        <f t="shared" si="7"/>
        <v>-1.4500000000005286E-2</v>
      </c>
      <c r="F57" s="54">
        <f t="shared" si="7"/>
        <v>3.83299999999997</v>
      </c>
      <c r="G57" s="54">
        <f t="shared" si="7"/>
        <v>39.631000000000085</v>
      </c>
      <c r="H57" s="56">
        <f t="shared" si="7"/>
        <v>-3.3010000000000019</v>
      </c>
    </row>
    <row r="58" spans="1:9" x14ac:dyDescent="0.25">
      <c r="C58" s="54">
        <f>C50-C55</f>
        <v>173</v>
      </c>
      <c r="D58" s="54">
        <f t="shared" ref="D58:H58" si="8">D50-D55</f>
        <v>11.491999999999997</v>
      </c>
      <c r="E58" s="55">
        <f>E50-E55</f>
        <v>0.30699999999999505</v>
      </c>
      <c r="F58" s="54">
        <f t="shared" si="8"/>
        <v>8.5220000000000482</v>
      </c>
      <c r="G58" s="54">
        <f t="shared" si="8"/>
        <v>74.200999999999794</v>
      </c>
      <c r="H58" s="54">
        <f t="shared" si="8"/>
        <v>0.37599999999999767</v>
      </c>
    </row>
  </sheetData>
  <mergeCells count="55">
    <mergeCell ref="A23:A38"/>
    <mergeCell ref="B31:B32"/>
    <mergeCell ref="B23:B24"/>
    <mergeCell ref="I37:I38"/>
    <mergeCell ref="B37:B38"/>
    <mergeCell ref="I25:I26"/>
    <mergeCell ref="B25:B26"/>
    <mergeCell ref="I31:I32"/>
    <mergeCell ref="B35:B36"/>
    <mergeCell ref="I35:I36"/>
    <mergeCell ref="B29:B30"/>
    <mergeCell ref="B33:B34"/>
    <mergeCell ref="I33:I34"/>
    <mergeCell ref="I29:I30"/>
    <mergeCell ref="B27:B28"/>
    <mergeCell ref="I27:I28"/>
    <mergeCell ref="B19:B20"/>
    <mergeCell ref="I19:I20"/>
    <mergeCell ref="B21:B22"/>
    <mergeCell ref="I21:I22"/>
    <mergeCell ref="A17:A22"/>
    <mergeCell ref="B17:B18"/>
    <mergeCell ref="A47:A50"/>
    <mergeCell ref="I43:I50"/>
    <mergeCell ref="B47:B48"/>
    <mergeCell ref="B49:B50"/>
    <mergeCell ref="A39:A46"/>
    <mergeCell ref="B43:B44"/>
    <mergeCell ref="B45:B46"/>
    <mergeCell ref="I39:I40"/>
    <mergeCell ref="B41:B42"/>
    <mergeCell ref="I41:I42"/>
    <mergeCell ref="B39:B40"/>
    <mergeCell ref="I4:I6"/>
    <mergeCell ref="D5:D6"/>
    <mergeCell ref="E5:E6"/>
    <mergeCell ref="F5:F6"/>
    <mergeCell ref="I23:I24"/>
    <mergeCell ref="I17:I18"/>
    <mergeCell ref="A4:A6"/>
    <mergeCell ref="B4:B6"/>
    <mergeCell ref="D4:F4"/>
    <mergeCell ref="G4:G6"/>
    <mergeCell ref="H4:H6"/>
    <mergeCell ref="A8:A16"/>
    <mergeCell ref="B9:B10"/>
    <mergeCell ref="I9:I10"/>
    <mergeCell ref="B13:B14"/>
    <mergeCell ref="I13:I14"/>
    <mergeCell ref="B15:B16"/>
    <mergeCell ref="I15:I16"/>
    <mergeCell ref="B7:B8"/>
    <mergeCell ref="I7:I8"/>
    <mergeCell ref="B11:B12"/>
    <mergeCell ref="I11:I12"/>
  </mergeCells>
  <pageMargins left="0.31496062992125984" right="0.11811023622047245" top="0.35433070866141736" bottom="0.15748031496062992" header="0.11811023622047245" footer="0.11811023622047245"/>
  <pageSetup paperSize="9" scale="9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8"/>
  <sheetViews>
    <sheetView view="pageBreakPreview" zoomScale="60" zoomScaleNormal="100" workbookViewId="0">
      <selection activeCell="R28" sqref="R28"/>
    </sheetView>
  </sheetViews>
  <sheetFormatPr defaultRowHeight="15" x14ac:dyDescent="0.25"/>
  <cols>
    <col min="1" max="1" width="8.7109375" customWidth="1"/>
    <col min="2" max="2" width="26.7109375" customWidth="1"/>
    <col min="6" max="6" width="11.7109375" customWidth="1"/>
    <col min="7" max="7" width="15.42578125" customWidth="1"/>
    <col min="9" max="9" width="10.28515625" customWidth="1"/>
  </cols>
  <sheetData>
    <row r="3" spans="1:9" ht="15.75" thickBot="1" x14ac:dyDescent="0.3"/>
    <row r="4" spans="1:9" ht="15" customHeight="1" x14ac:dyDescent="0.25">
      <c r="A4" s="72" t="s">
        <v>0</v>
      </c>
      <c r="B4" s="75" t="s">
        <v>1</v>
      </c>
      <c r="C4" s="12" t="s">
        <v>2</v>
      </c>
      <c r="D4" s="75" t="s">
        <v>3</v>
      </c>
      <c r="E4" s="75"/>
      <c r="F4" s="75"/>
      <c r="G4" s="66" t="s">
        <v>11</v>
      </c>
      <c r="H4" s="66" t="s">
        <v>4</v>
      </c>
      <c r="I4" s="69" t="s">
        <v>5</v>
      </c>
    </row>
    <row r="5" spans="1:9" x14ac:dyDescent="0.25">
      <c r="A5" s="73"/>
      <c r="B5" s="76"/>
      <c r="C5" s="11" t="s">
        <v>6</v>
      </c>
      <c r="D5" s="76" t="s">
        <v>8</v>
      </c>
      <c r="E5" s="76" t="s">
        <v>9</v>
      </c>
      <c r="F5" s="76" t="s">
        <v>10</v>
      </c>
      <c r="G5" s="67"/>
      <c r="H5" s="67"/>
      <c r="I5" s="70"/>
    </row>
    <row r="6" spans="1:9" ht="15.75" thickBot="1" x14ac:dyDescent="0.3">
      <c r="A6" s="74"/>
      <c r="B6" s="77"/>
      <c r="C6" s="13" t="s">
        <v>30</v>
      </c>
      <c r="D6" s="77"/>
      <c r="E6" s="77"/>
      <c r="F6" s="77"/>
      <c r="G6" s="68"/>
      <c r="H6" s="68"/>
      <c r="I6" s="71"/>
    </row>
    <row r="7" spans="1:9" ht="15" customHeight="1" x14ac:dyDescent="0.25">
      <c r="A7" s="2" t="s">
        <v>31</v>
      </c>
      <c r="B7" s="94" t="s">
        <v>60</v>
      </c>
      <c r="C7" s="12">
        <v>150</v>
      </c>
      <c r="D7" s="33">
        <v>4.1100000000000003</v>
      </c>
      <c r="E7" s="33">
        <v>3.81</v>
      </c>
      <c r="F7" s="33">
        <v>12.08</v>
      </c>
      <c r="G7" s="33">
        <v>98.85</v>
      </c>
      <c r="H7" s="33">
        <v>0.73</v>
      </c>
      <c r="I7" s="83" t="s">
        <v>135</v>
      </c>
    </row>
    <row r="8" spans="1:9" x14ac:dyDescent="0.25">
      <c r="A8" s="117" t="s">
        <v>32</v>
      </c>
      <c r="B8" s="95"/>
      <c r="C8" s="11">
        <v>200</v>
      </c>
      <c r="D8" s="34">
        <v>5.48</v>
      </c>
      <c r="E8" s="34">
        <v>5.05</v>
      </c>
      <c r="F8" s="34">
        <v>16.3</v>
      </c>
      <c r="G8" s="34">
        <v>131.80000000000001</v>
      </c>
      <c r="H8" s="34">
        <v>1</v>
      </c>
      <c r="I8" s="84"/>
    </row>
    <row r="9" spans="1:9" ht="15" customHeight="1" x14ac:dyDescent="0.25">
      <c r="A9" s="79"/>
      <c r="B9" s="96" t="s">
        <v>15</v>
      </c>
      <c r="C9" s="29">
        <v>150</v>
      </c>
      <c r="D9" s="34">
        <v>7.0000000000000007E-2</v>
      </c>
      <c r="E9" s="34">
        <v>0.01</v>
      </c>
      <c r="F9" s="34">
        <v>7.1</v>
      </c>
      <c r="G9" s="34">
        <v>29</v>
      </c>
      <c r="H9" s="34">
        <v>1.42</v>
      </c>
      <c r="I9" s="84" t="s">
        <v>136</v>
      </c>
    </row>
    <row r="10" spans="1:9" x14ac:dyDescent="0.25">
      <c r="A10" s="79"/>
      <c r="B10" s="96"/>
      <c r="C10" s="29">
        <v>180</v>
      </c>
      <c r="D10" s="34">
        <v>0.12</v>
      </c>
      <c r="E10" s="34">
        <v>0.02</v>
      </c>
      <c r="F10" s="34">
        <v>10.199999999999999</v>
      </c>
      <c r="G10" s="34">
        <v>41</v>
      </c>
      <c r="H10" s="34">
        <v>2.83</v>
      </c>
      <c r="I10" s="84"/>
    </row>
    <row r="11" spans="1:9" x14ac:dyDescent="0.25">
      <c r="A11" s="79"/>
      <c r="B11" s="90" t="s">
        <v>26</v>
      </c>
      <c r="C11" s="11">
        <v>30</v>
      </c>
      <c r="D11" s="34">
        <v>2.37</v>
      </c>
      <c r="E11" s="34">
        <v>0.3</v>
      </c>
      <c r="F11" s="34">
        <v>14.49</v>
      </c>
      <c r="G11" s="34">
        <v>70.8</v>
      </c>
      <c r="H11" s="34">
        <v>0</v>
      </c>
      <c r="I11" s="84" t="s">
        <v>21</v>
      </c>
    </row>
    <row r="12" spans="1:9" x14ac:dyDescent="0.25">
      <c r="A12" s="79"/>
      <c r="B12" s="90"/>
      <c r="C12" s="11">
        <v>30</v>
      </c>
      <c r="D12" s="34">
        <v>2.37</v>
      </c>
      <c r="E12" s="34">
        <v>0.3</v>
      </c>
      <c r="F12" s="34">
        <v>14.49</v>
      </c>
      <c r="G12" s="34">
        <v>70.8</v>
      </c>
      <c r="H12" s="34">
        <v>0</v>
      </c>
      <c r="I12" s="84"/>
    </row>
    <row r="13" spans="1:9" x14ac:dyDescent="0.25">
      <c r="A13" s="79"/>
      <c r="B13" s="88" t="s">
        <v>20</v>
      </c>
      <c r="C13" s="4">
        <f>C7+C9+C11</f>
        <v>330</v>
      </c>
      <c r="D13" s="35">
        <f>D7+D9+D11</f>
        <v>6.5500000000000007</v>
      </c>
      <c r="E13" s="35">
        <f t="shared" ref="E13:H13" si="0">E7+E9+E11</f>
        <v>4.12</v>
      </c>
      <c r="F13" s="35">
        <f t="shared" si="0"/>
        <v>33.67</v>
      </c>
      <c r="G13" s="35">
        <f t="shared" si="0"/>
        <v>198.64999999999998</v>
      </c>
      <c r="H13" s="35">
        <f t="shared" si="0"/>
        <v>2.15</v>
      </c>
      <c r="I13" s="84"/>
    </row>
    <row r="14" spans="1:9" ht="15.75" thickBot="1" x14ac:dyDescent="0.3">
      <c r="A14" s="80"/>
      <c r="B14" s="114"/>
      <c r="C14" s="1">
        <f>C8+C10+C12</f>
        <v>410</v>
      </c>
      <c r="D14" s="36">
        <f>D8+D10+D12</f>
        <v>7.9700000000000006</v>
      </c>
      <c r="E14" s="36">
        <f t="shared" ref="E14:H14" si="1">E8+E10+E12</f>
        <v>5.3699999999999992</v>
      </c>
      <c r="F14" s="36">
        <f t="shared" si="1"/>
        <v>40.99</v>
      </c>
      <c r="G14" s="36">
        <f t="shared" si="1"/>
        <v>243.60000000000002</v>
      </c>
      <c r="H14" s="36">
        <f t="shared" si="1"/>
        <v>3.83</v>
      </c>
      <c r="I14" s="115"/>
    </row>
    <row r="15" spans="1:9" x14ac:dyDescent="0.25">
      <c r="A15" s="78" t="s">
        <v>18</v>
      </c>
      <c r="B15" s="116" t="s">
        <v>126</v>
      </c>
      <c r="C15" s="12">
        <v>100</v>
      </c>
      <c r="D15" s="33">
        <v>0.4</v>
      </c>
      <c r="E15" s="33">
        <v>0.4</v>
      </c>
      <c r="F15" s="33">
        <v>9.8000000000000007</v>
      </c>
      <c r="G15" s="33">
        <v>44</v>
      </c>
      <c r="H15" s="33">
        <v>10</v>
      </c>
      <c r="I15" s="83" t="s">
        <v>183</v>
      </c>
    </row>
    <row r="16" spans="1:9" x14ac:dyDescent="0.25">
      <c r="A16" s="79"/>
      <c r="B16" s="96"/>
      <c r="C16" s="11">
        <v>100</v>
      </c>
      <c r="D16" s="34">
        <v>0.4</v>
      </c>
      <c r="E16" s="34">
        <v>0.4</v>
      </c>
      <c r="F16" s="34">
        <v>9.8000000000000007</v>
      </c>
      <c r="G16" s="34">
        <v>44</v>
      </c>
      <c r="H16" s="34">
        <v>10</v>
      </c>
      <c r="I16" s="84"/>
    </row>
    <row r="17" spans="1:9" ht="15" customHeight="1" x14ac:dyDescent="0.25">
      <c r="A17" s="79"/>
      <c r="B17" s="95"/>
      <c r="C17" s="22"/>
      <c r="D17" s="34"/>
      <c r="E17" s="34"/>
      <c r="F17" s="34"/>
      <c r="G17" s="34"/>
      <c r="H17" s="34"/>
      <c r="I17" s="84"/>
    </row>
    <row r="18" spans="1:9" x14ac:dyDescent="0.25">
      <c r="A18" s="79"/>
      <c r="B18" s="95"/>
      <c r="C18" s="22"/>
      <c r="D18" s="34"/>
      <c r="E18" s="34"/>
      <c r="F18" s="34"/>
      <c r="G18" s="34"/>
      <c r="H18" s="34"/>
      <c r="I18" s="84"/>
    </row>
    <row r="19" spans="1:9" x14ac:dyDescent="0.25">
      <c r="A19" s="79"/>
      <c r="B19" s="88" t="s">
        <v>20</v>
      </c>
      <c r="C19" s="4">
        <f>C15+C17</f>
        <v>100</v>
      </c>
      <c r="D19" s="35">
        <f t="shared" ref="D19:H19" si="2">D15+D17</f>
        <v>0.4</v>
      </c>
      <c r="E19" s="35">
        <f t="shared" si="2"/>
        <v>0.4</v>
      </c>
      <c r="F19" s="35">
        <f t="shared" si="2"/>
        <v>9.8000000000000007</v>
      </c>
      <c r="G19" s="35">
        <f t="shared" si="2"/>
        <v>44</v>
      </c>
      <c r="H19" s="35">
        <f t="shared" si="2"/>
        <v>10</v>
      </c>
      <c r="I19" s="84"/>
    </row>
    <row r="20" spans="1:9" ht="15.75" thickBot="1" x14ac:dyDescent="0.3">
      <c r="A20" s="80"/>
      <c r="B20" s="114"/>
      <c r="C20" s="1">
        <f>C16+C18</f>
        <v>100</v>
      </c>
      <c r="D20" s="36">
        <f t="shared" ref="D20:H20" si="3">D16+D18</f>
        <v>0.4</v>
      </c>
      <c r="E20" s="36">
        <f t="shared" si="3"/>
        <v>0.4</v>
      </c>
      <c r="F20" s="36">
        <f t="shared" si="3"/>
        <v>9.8000000000000007</v>
      </c>
      <c r="G20" s="36">
        <f t="shared" si="3"/>
        <v>44</v>
      </c>
      <c r="H20" s="36">
        <f t="shared" si="3"/>
        <v>10</v>
      </c>
      <c r="I20" s="115"/>
    </row>
    <row r="21" spans="1:9" ht="15" customHeight="1" x14ac:dyDescent="0.25">
      <c r="A21" s="78" t="s">
        <v>22</v>
      </c>
      <c r="B21" s="94"/>
      <c r="C21" s="12"/>
      <c r="D21" s="33"/>
      <c r="E21" s="33"/>
      <c r="F21" s="33"/>
      <c r="G21" s="33"/>
      <c r="H21" s="33"/>
      <c r="I21" s="83"/>
    </row>
    <row r="22" spans="1:9" x14ac:dyDescent="0.25">
      <c r="A22" s="79"/>
      <c r="B22" s="120"/>
      <c r="C22" s="11"/>
      <c r="D22" s="34"/>
      <c r="E22" s="34"/>
      <c r="F22" s="34"/>
      <c r="G22" s="34"/>
      <c r="H22" s="34"/>
      <c r="I22" s="110"/>
    </row>
    <row r="23" spans="1:9" ht="18.75" customHeight="1" x14ac:dyDescent="0.25">
      <c r="A23" s="79"/>
      <c r="B23" s="118" t="s">
        <v>62</v>
      </c>
      <c r="C23" s="53">
        <v>200</v>
      </c>
      <c r="D23" s="34">
        <v>4.3899999999999997</v>
      </c>
      <c r="E23" s="34">
        <v>4.21</v>
      </c>
      <c r="F23" s="34">
        <v>13.06</v>
      </c>
      <c r="G23" s="34">
        <v>107.8</v>
      </c>
      <c r="H23" s="34">
        <v>4.6500000000000004</v>
      </c>
      <c r="I23" s="84" t="s">
        <v>63</v>
      </c>
    </row>
    <row r="24" spans="1:9" ht="17.25" customHeight="1" x14ac:dyDescent="0.25">
      <c r="A24" s="79"/>
      <c r="B24" s="119"/>
      <c r="C24" s="11">
        <v>200</v>
      </c>
      <c r="D24" s="34">
        <v>4.3899999999999997</v>
      </c>
      <c r="E24" s="34">
        <v>4.21</v>
      </c>
      <c r="F24" s="34">
        <v>13.06</v>
      </c>
      <c r="G24" s="34">
        <v>107.8</v>
      </c>
      <c r="H24" s="34">
        <v>4.6500000000000004</v>
      </c>
      <c r="I24" s="84"/>
    </row>
    <row r="25" spans="1:9" ht="15" customHeight="1" x14ac:dyDescent="0.25">
      <c r="A25" s="79"/>
      <c r="B25" s="91" t="s">
        <v>80</v>
      </c>
      <c r="C25" s="8">
        <v>60</v>
      </c>
      <c r="D25" s="37">
        <v>11.66</v>
      </c>
      <c r="E25" s="37">
        <v>2.75</v>
      </c>
      <c r="F25" s="37">
        <v>9.98</v>
      </c>
      <c r="G25" s="37">
        <v>111</v>
      </c>
      <c r="H25" s="37">
        <v>0.1</v>
      </c>
      <c r="I25" s="92" t="s">
        <v>51</v>
      </c>
    </row>
    <row r="26" spans="1:9" x14ac:dyDescent="0.25">
      <c r="A26" s="79"/>
      <c r="B26" s="91"/>
      <c r="C26" s="8">
        <v>80</v>
      </c>
      <c r="D26" s="37">
        <v>15.64</v>
      </c>
      <c r="E26" s="37">
        <v>3.89</v>
      </c>
      <c r="F26" s="37">
        <v>13.46</v>
      </c>
      <c r="G26" s="37">
        <v>151</v>
      </c>
      <c r="H26" s="38">
        <v>0.14000000000000001</v>
      </c>
      <c r="I26" s="93"/>
    </row>
    <row r="27" spans="1:9" x14ac:dyDescent="0.25">
      <c r="A27" s="79"/>
      <c r="B27" s="95" t="s">
        <v>79</v>
      </c>
      <c r="C27" s="11">
        <v>120</v>
      </c>
      <c r="D27" s="34">
        <v>2.5099999999999998</v>
      </c>
      <c r="E27" s="34">
        <v>4.45</v>
      </c>
      <c r="F27" s="34">
        <v>11.5</v>
      </c>
      <c r="G27" s="34">
        <v>96</v>
      </c>
      <c r="H27" s="34">
        <v>20</v>
      </c>
      <c r="I27" s="84" t="s">
        <v>64</v>
      </c>
    </row>
    <row r="28" spans="1:9" x14ac:dyDescent="0.25">
      <c r="A28" s="79"/>
      <c r="B28" s="95"/>
      <c r="C28" s="11">
        <v>150</v>
      </c>
      <c r="D28" s="34">
        <v>3.13</v>
      </c>
      <c r="E28" s="34">
        <v>5.56</v>
      </c>
      <c r="F28" s="34">
        <v>14.38</v>
      </c>
      <c r="G28" s="34">
        <v>120</v>
      </c>
      <c r="H28" s="34">
        <v>24.99</v>
      </c>
      <c r="I28" s="84"/>
    </row>
    <row r="29" spans="1:9" ht="15" customHeight="1" x14ac:dyDescent="0.25">
      <c r="A29" s="79"/>
      <c r="B29" s="95" t="s">
        <v>34</v>
      </c>
      <c r="C29" s="11">
        <v>150</v>
      </c>
      <c r="D29" s="34">
        <v>0.12</v>
      </c>
      <c r="E29" s="34">
        <v>0.12</v>
      </c>
      <c r="F29" s="34">
        <v>17.899999999999999</v>
      </c>
      <c r="G29" s="34">
        <v>73.2</v>
      </c>
      <c r="H29" s="34">
        <v>1.29</v>
      </c>
      <c r="I29" s="84" t="s">
        <v>23</v>
      </c>
    </row>
    <row r="30" spans="1:9" x14ac:dyDescent="0.25">
      <c r="A30" s="79"/>
      <c r="B30" s="95"/>
      <c r="C30" s="11">
        <v>180</v>
      </c>
      <c r="D30" s="34">
        <v>0.16</v>
      </c>
      <c r="E30" s="34">
        <v>0.16</v>
      </c>
      <c r="F30" s="34">
        <v>23.9</v>
      </c>
      <c r="G30" s="34">
        <v>97.6</v>
      </c>
      <c r="H30" s="34">
        <v>1.72</v>
      </c>
      <c r="I30" s="104"/>
    </row>
    <row r="31" spans="1:9" x14ac:dyDescent="0.25">
      <c r="A31" s="79"/>
      <c r="B31" s="90" t="s">
        <v>25</v>
      </c>
      <c r="C31" s="11">
        <v>20</v>
      </c>
      <c r="D31" s="34">
        <v>1.32</v>
      </c>
      <c r="E31" s="34">
        <v>0.2</v>
      </c>
      <c r="F31" s="34">
        <v>6.68</v>
      </c>
      <c r="G31" s="34">
        <v>34.799999999999997</v>
      </c>
      <c r="H31" s="34">
        <v>0</v>
      </c>
      <c r="I31" s="84" t="s">
        <v>21</v>
      </c>
    </row>
    <row r="32" spans="1:9" x14ac:dyDescent="0.25">
      <c r="A32" s="79"/>
      <c r="B32" s="112"/>
      <c r="C32" s="11">
        <v>20</v>
      </c>
      <c r="D32" s="34">
        <v>1.32</v>
      </c>
      <c r="E32" s="34">
        <v>0.2</v>
      </c>
      <c r="F32" s="34">
        <v>6.68</v>
      </c>
      <c r="G32" s="34">
        <v>34.799999999999997</v>
      </c>
      <c r="H32" s="34">
        <v>0</v>
      </c>
      <c r="I32" s="104"/>
    </row>
    <row r="33" spans="1:9" x14ac:dyDescent="0.25">
      <c r="A33" s="79"/>
      <c r="B33" s="90" t="s">
        <v>26</v>
      </c>
      <c r="C33" s="29">
        <v>20</v>
      </c>
      <c r="D33" s="34">
        <v>1.58</v>
      </c>
      <c r="E33" s="34">
        <v>0.2</v>
      </c>
      <c r="F33" s="34">
        <v>9.66</v>
      </c>
      <c r="G33" s="34">
        <v>47.2</v>
      </c>
      <c r="H33" s="34">
        <v>0</v>
      </c>
      <c r="I33" s="84" t="s">
        <v>21</v>
      </c>
    </row>
    <row r="34" spans="1:9" x14ac:dyDescent="0.25">
      <c r="A34" s="79"/>
      <c r="B34" s="90"/>
      <c r="C34" s="29">
        <v>30</v>
      </c>
      <c r="D34" s="34">
        <v>2.37</v>
      </c>
      <c r="E34" s="34">
        <v>0.3</v>
      </c>
      <c r="F34" s="34">
        <v>14.49</v>
      </c>
      <c r="G34" s="34">
        <v>70.8</v>
      </c>
      <c r="H34" s="34">
        <v>0</v>
      </c>
      <c r="I34" s="103"/>
    </row>
    <row r="35" spans="1:9" x14ac:dyDescent="0.25">
      <c r="A35" s="79"/>
      <c r="B35" s="88" t="s">
        <v>20</v>
      </c>
      <c r="C35" s="4">
        <f>C21+C23+C25+C27+C29+C31+C33</f>
        <v>570</v>
      </c>
      <c r="D35" s="35">
        <f>D21+D23+D25+D27+D29+D31+D33</f>
        <v>21.580000000000005</v>
      </c>
      <c r="E35" s="35">
        <f t="shared" ref="E35:H35" si="4">E21+E23+E25+E27+E29+E31+E33</f>
        <v>11.929999999999998</v>
      </c>
      <c r="F35" s="35">
        <f t="shared" si="4"/>
        <v>68.78</v>
      </c>
      <c r="G35" s="35">
        <f t="shared" si="4"/>
        <v>470</v>
      </c>
      <c r="H35" s="35">
        <f t="shared" si="4"/>
        <v>26.04</v>
      </c>
      <c r="I35" s="125"/>
    </row>
    <row r="36" spans="1:9" ht="15.75" thickBot="1" x14ac:dyDescent="0.3">
      <c r="A36" s="123"/>
      <c r="B36" s="124"/>
      <c r="C36" s="30">
        <f>C22+C24+C26+C28+C30+C32+C34</f>
        <v>660</v>
      </c>
      <c r="D36" s="40">
        <f t="shared" ref="D36:H36" si="5">D22+D24+D26+D28+D30+D32+D34</f>
        <v>27.01</v>
      </c>
      <c r="E36" s="40">
        <f t="shared" si="5"/>
        <v>14.32</v>
      </c>
      <c r="F36" s="40">
        <f t="shared" si="5"/>
        <v>85.970000000000013</v>
      </c>
      <c r="G36" s="40">
        <f t="shared" si="5"/>
        <v>582</v>
      </c>
      <c r="H36" s="40">
        <f t="shared" si="5"/>
        <v>31.499999999999996</v>
      </c>
      <c r="I36" s="126"/>
    </row>
    <row r="37" spans="1:9" ht="15" customHeight="1" x14ac:dyDescent="0.25">
      <c r="A37" s="132" t="s">
        <v>27</v>
      </c>
      <c r="B37" s="128" t="s">
        <v>90</v>
      </c>
      <c r="C37" s="50">
        <v>50</v>
      </c>
      <c r="D37" s="51">
        <v>9.3000000000000007</v>
      </c>
      <c r="E37" s="51">
        <v>6.33</v>
      </c>
      <c r="F37" s="51">
        <v>5.38</v>
      </c>
      <c r="G37" s="51">
        <v>116</v>
      </c>
      <c r="H37" s="51">
        <v>0.13</v>
      </c>
      <c r="I37" s="135" t="s">
        <v>91</v>
      </c>
    </row>
    <row r="38" spans="1:9" ht="15" customHeight="1" x14ac:dyDescent="0.25">
      <c r="A38" s="133"/>
      <c r="B38" s="129"/>
      <c r="C38" s="19">
        <v>100</v>
      </c>
      <c r="D38" s="43">
        <v>18.690000000000001</v>
      </c>
      <c r="E38" s="43">
        <v>12.67</v>
      </c>
      <c r="F38" s="43">
        <v>11.4</v>
      </c>
      <c r="G38" s="43">
        <v>234</v>
      </c>
      <c r="H38" s="43">
        <v>0.25</v>
      </c>
      <c r="I38" s="136"/>
    </row>
    <row r="39" spans="1:9" ht="23.25" customHeight="1" x14ac:dyDescent="0.25">
      <c r="A39" s="133"/>
      <c r="B39" s="130" t="s">
        <v>69</v>
      </c>
      <c r="C39" s="49">
        <v>15</v>
      </c>
      <c r="D39" s="34">
        <v>0.39</v>
      </c>
      <c r="E39" s="34">
        <v>2.25</v>
      </c>
      <c r="F39" s="34">
        <v>0.45</v>
      </c>
      <c r="G39" s="34">
        <v>23.7</v>
      </c>
      <c r="H39" s="34">
        <v>0.06</v>
      </c>
      <c r="I39" s="99" t="s">
        <v>21</v>
      </c>
    </row>
    <row r="40" spans="1:9" ht="18" customHeight="1" x14ac:dyDescent="0.25">
      <c r="A40" s="133"/>
      <c r="B40" s="131"/>
      <c r="C40" s="49">
        <v>30</v>
      </c>
      <c r="D40" s="34">
        <v>0.78</v>
      </c>
      <c r="E40" s="34">
        <v>4.5</v>
      </c>
      <c r="F40" s="34">
        <v>0.9</v>
      </c>
      <c r="G40" s="34">
        <v>47.4</v>
      </c>
      <c r="H40" s="34">
        <v>0.12</v>
      </c>
      <c r="I40" s="100"/>
    </row>
    <row r="41" spans="1:9" ht="15" customHeight="1" x14ac:dyDescent="0.25">
      <c r="A41" s="133"/>
      <c r="B41" s="127" t="s">
        <v>92</v>
      </c>
      <c r="C41" s="5">
        <v>150</v>
      </c>
      <c r="D41" s="39">
        <v>3.15</v>
      </c>
      <c r="E41" s="39">
        <v>2.72</v>
      </c>
      <c r="F41" s="39">
        <v>12.96</v>
      </c>
      <c r="G41" s="39">
        <v>89</v>
      </c>
      <c r="H41" s="39">
        <v>1.2</v>
      </c>
      <c r="I41" s="121" t="s">
        <v>137</v>
      </c>
    </row>
    <row r="42" spans="1:9" x14ac:dyDescent="0.25">
      <c r="A42" s="133"/>
      <c r="B42" s="127"/>
      <c r="C42" s="5">
        <v>180</v>
      </c>
      <c r="D42" s="39">
        <v>3.67</v>
      </c>
      <c r="E42" s="39">
        <v>3.19</v>
      </c>
      <c r="F42" s="39">
        <v>15.82</v>
      </c>
      <c r="G42" s="39">
        <v>107</v>
      </c>
      <c r="H42" s="39">
        <v>1.43</v>
      </c>
      <c r="I42" s="122"/>
    </row>
    <row r="43" spans="1:9" ht="15" customHeight="1" x14ac:dyDescent="0.25">
      <c r="A43" s="133"/>
      <c r="B43" s="90"/>
      <c r="C43" s="57"/>
      <c r="D43" s="34"/>
      <c r="E43" s="34"/>
      <c r="F43" s="34"/>
      <c r="G43" s="34"/>
      <c r="H43" s="34"/>
      <c r="I43" s="84"/>
    </row>
    <row r="44" spans="1:9" x14ac:dyDescent="0.25">
      <c r="A44" s="133"/>
      <c r="B44" s="90"/>
      <c r="C44" s="57"/>
      <c r="D44" s="34"/>
      <c r="E44" s="34"/>
      <c r="F44" s="34"/>
      <c r="G44" s="34"/>
      <c r="H44" s="34"/>
      <c r="I44" s="103"/>
    </row>
    <row r="45" spans="1:9" x14ac:dyDescent="0.25">
      <c r="A45" s="133"/>
      <c r="B45" s="88" t="s">
        <v>20</v>
      </c>
      <c r="C45" s="4">
        <f>C37+C39+C41+C43</f>
        <v>215</v>
      </c>
      <c r="D45" s="4">
        <f t="shared" ref="D45:H45" si="6">D37+D39+D41+D43</f>
        <v>12.840000000000002</v>
      </c>
      <c r="E45" s="4">
        <f t="shared" si="6"/>
        <v>11.3</v>
      </c>
      <c r="F45" s="4">
        <f t="shared" si="6"/>
        <v>18.79</v>
      </c>
      <c r="G45" s="4">
        <f t="shared" si="6"/>
        <v>228.7</v>
      </c>
      <c r="H45" s="4">
        <f t="shared" si="6"/>
        <v>1.39</v>
      </c>
      <c r="I45" s="84"/>
    </row>
    <row r="46" spans="1:9" x14ac:dyDescent="0.25">
      <c r="A46" s="133"/>
      <c r="B46" s="112"/>
      <c r="C46" s="4">
        <f>C38+C40+C42+C44</f>
        <v>310</v>
      </c>
      <c r="D46" s="4">
        <f t="shared" ref="D46:H46" si="7">D38+D40+D42+D44</f>
        <v>23.14</v>
      </c>
      <c r="E46" s="4">
        <f>E38+E40+E42+E44</f>
        <v>20.360000000000003</v>
      </c>
      <c r="F46" s="4">
        <f t="shared" si="7"/>
        <v>28.12</v>
      </c>
      <c r="G46" s="4">
        <f t="shared" si="7"/>
        <v>388.4</v>
      </c>
      <c r="H46" s="4">
        <f t="shared" si="7"/>
        <v>1.7999999999999998</v>
      </c>
      <c r="I46" s="84"/>
    </row>
    <row r="47" spans="1:9" x14ac:dyDescent="0.25">
      <c r="A47" s="133"/>
      <c r="B47" s="88" t="s">
        <v>28</v>
      </c>
      <c r="C47" s="4">
        <f t="shared" ref="C47:H48" si="8">C13+C19+C35+C45</f>
        <v>1215</v>
      </c>
      <c r="D47" s="35">
        <f t="shared" si="8"/>
        <v>41.370000000000012</v>
      </c>
      <c r="E47" s="35">
        <f t="shared" si="8"/>
        <v>27.75</v>
      </c>
      <c r="F47" s="35">
        <f t="shared" si="8"/>
        <v>131.04</v>
      </c>
      <c r="G47" s="35">
        <f t="shared" si="8"/>
        <v>941.34999999999991</v>
      </c>
      <c r="H47" s="35">
        <f t="shared" si="8"/>
        <v>39.58</v>
      </c>
      <c r="I47" s="110"/>
    </row>
    <row r="48" spans="1:9" ht="15.75" thickBot="1" x14ac:dyDescent="0.3">
      <c r="A48" s="134"/>
      <c r="B48" s="114"/>
      <c r="C48" s="1">
        <f t="shared" si="8"/>
        <v>1480</v>
      </c>
      <c r="D48" s="36">
        <f t="shared" si="8"/>
        <v>58.52</v>
      </c>
      <c r="E48" s="36">
        <f t="shared" si="8"/>
        <v>40.450000000000003</v>
      </c>
      <c r="F48" s="36">
        <f t="shared" si="8"/>
        <v>164.88000000000002</v>
      </c>
      <c r="G48" s="36">
        <f t="shared" si="8"/>
        <v>1258</v>
      </c>
      <c r="H48" s="36">
        <f t="shared" si="8"/>
        <v>47.129999999999995</v>
      </c>
      <c r="I48" s="115"/>
    </row>
  </sheetData>
  <mergeCells count="54">
    <mergeCell ref="A21:A36"/>
    <mergeCell ref="B35:B36"/>
    <mergeCell ref="I35:I36"/>
    <mergeCell ref="B43:B44"/>
    <mergeCell ref="B41:B42"/>
    <mergeCell ref="B31:B32"/>
    <mergeCell ref="I31:I32"/>
    <mergeCell ref="B37:B38"/>
    <mergeCell ref="B39:B40"/>
    <mergeCell ref="A37:A48"/>
    <mergeCell ref="I37:I38"/>
    <mergeCell ref="I39:I40"/>
    <mergeCell ref="I33:I34"/>
    <mergeCell ref="I29:I30"/>
    <mergeCell ref="B25:B26"/>
    <mergeCell ref="I23:I24"/>
    <mergeCell ref="B45:B46"/>
    <mergeCell ref="B23:B24"/>
    <mergeCell ref="B21:B22"/>
    <mergeCell ref="I21:I22"/>
    <mergeCell ref="B47:B48"/>
    <mergeCell ref="I45:I48"/>
    <mergeCell ref="I25:I26"/>
    <mergeCell ref="B27:B28"/>
    <mergeCell ref="I27:I28"/>
    <mergeCell ref="B29:B30"/>
    <mergeCell ref="B33:B34"/>
    <mergeCell ref="I41:I42"/>
    <mergeCell ref="I43:I44"/>
    <mergeCell ref="F5:F6"/>
    <mergeCell ref="D4:F4"/>
    <mergeCell ref="B9:B10"/>
    <mergeCell ref="I9:I10"/>
    <mergeCell ref="A8:A14"/>
    <mergeCell ref="G4:G6"/>
    <mergeCell ref="H4:H6"/>
    <mergeCell ref="I4:I6"/>
    <mergeCell ref="A4:A6"/>
    <mergeCell ref="B4:B6"/>
    <mergeCell ref="D5:D6"/>
    <mergeCell ref="E5:E6"/>
    <mergeCell ref="B7:B8"/>
    <mergeCell ref="I7:I8"/>
    <mergeCell ref="A15:A20"/>
    <mergeCell ref="B11:B12"/>
    <mergeCell ref="I11:I12"/>
    <mergeCell ref="B13:B14"/>
    <mergeCell ref="I13:I14"/>
    <mergeCell ref="B19:B20"/>
    <mergeCell ref="I19:I20"/>
    <mergeCell ref="B15:B16"/>
    <mergeCell ref="I15:I16"/>
    <mergeCell ref="B17:B18"/>
    <mergeCell ref="I17:I18"/>
  </mergeCells>
  <pageMargins left="0.31496062992125984" right="0.11811023622047245" top="0.35433070866141736" bottom="0.15748031496062992" header="0.11811023622047245" footer="0.11811023622047245"/>
  <pageSetup paperSize="9" scale="9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6"/>
  <sheetViews>
    <sheetView view="pageBreakPreview" topLeftCell="A5" zoomScale="60" zoomScaleNormal="100" workbookViewId="0">
      <selection activeCell="L13" sqref="L13"/>
    </sheetView>
  </sheetViews>
  <sheetFormatPr defaultRowHeight="15" x14ac:dyDescent="0.25"/>
  <cols>
    <col min="1" max="1" width="8.28515625" customWidth="1"/>
    <col min="2" max="2" width="24.7109375" customWidth="1"/>
    <col min="3" max="3" width="12.85546875" bestFit="1" customWidth="1"/>
    <col min="6" max="6" width="10.85546875" customWidth="1"/>
    <col min="7" max="7" width="15.42578125" customWidth="1"/>
    <col min="8" max="8" width="8.7109375" customWidth="1"/>
    <col min="9" max="9" width="9.85546875" customWidth="1"/>
  </cols>
  <sheetData>
    <row r="3" spans="1:9" ht="15.75" thickBot="1" x14ac:dyDescent="0.3"/>
    <row r="4" spans="1:9" ht="15" customHeight="1" x14ac:dyDescent="0.25">
      <c r="A4" s="72" t="s">
        <v>0</v>
      </c>
      <c r="B4" s="75" t="s">
        <v>1</v>
      </c>
      <c r="C4" s="12" t="s">
        <v>2</v>
      </c>
      <c r="D4" s="75" t="s">
        <v>3</v>
      </c>
      <c r="E4" s="75"/>
      <c r="F4" s="75"/>
      <c r="G4" s="66" t="s">
        <v>11</v>
      </c>
      <c r="H4" s="66" t="s">
        <v>4</v>
      </c>
      <c r="I4" s="69" t="s">
        <v>5</v>
      </c>
    </row>
    <row r="5" spans="1:9" x14ac:dyDescent="0.25">
      <c r="A5" s="73"/>
      <c r="B5" s="76"/>
      <c r="C5" s="11" t="s">
        <v>6</v>
      </c>
      <c r="D5" s="76" t="s">
        <v>8</v>
      </c>
      <c r="E5" s="76" t="s">
        <v>9</v>
      </c>
      <c r="F5" s="76" t="s">
        <v>10</v>
      </c>
      <c r="G5" s="67"/>
      <c r="H5" s="67"/>
      <c r="I5" s="70"/>
    </row>
    <row r="6" spans="1:9" ht="15.75" thickBot="1" x14ac:dyDescent="0.3">
      <c r="A6" s="74"/>
      <c r="B6" s="77"/>
      <c r="C6" s="13" t="s">
        <v>7</v>
      </c>
      <c r="D6" s="77"/>
      <c r="E6" s="77"/>
      <c r="F6" s="77"/>
      <c r="G6" s="68"/>
      <c r="H6" s="68"/>
      <c r="I6" s="71"/>
    </row>
    <row r="7" spans="1:9" ht="15" customHeight="1" x14ac:dyDescent="0.25">
      <c r="A7" s="10" t="s">
        <v>56</v>
      </c>
      <c r="B7" s="81" t="s">
        <v>94</v>
      </c>
      <c r="C7" s="12">
        <v>150</v>
      </c>
      <c r="D7" s="33">
        <v>9.2899999999999991</v>
      </c>
      <c r="E7" s="33">
        <v>10.01</v>
      </c>
      <c r="F7" s="33">
        <v>22.71</v>
      </c>
      <c r="G7" s="33">
        <v>218</v>
      </c>
      <c r="H7" s="33">
        <v>0.14000000000000001</v>
      </c>
      <c r="I7" s="83">
        <v>206</v>
      </c>
    </row>
    <row r="8" spans="1:9" x14ac:dyDescent="0.25">
      <c r="A8" s="87" t="s">
        <v>13</v>
      </c>
      <c r="B8" s="82"/>
      <c r="C8" s="11">
        <v>200</v>
      </c>
      <c r="D8" s="34">
        <v>11.17</v>
      </c>
      <c r="E8" s="34">
        <v>10.28</v>
      </c>
      <c r="F8" s="34">
        <v>31.78</v>
      </c>
      <c r="G8" s="34">
        <v>264</v>
      </c>
      <c r="H8" s="34">
        <v>0.14000000000000001</v>
      </c>
      <c r="I8" s="84"/>
    </row>
    <row r="9" spans="1:9" ht="15" customHeight="1" x14ac:dyDescent="0.25">
      <c r="A9" s="79"/>
      <c r="B9" s="141" t="s">
        <v>26</v>
      </c>
      <c r="C9" s="5">
        <v>30</v>
      </c>
      <c r="D9" s="34">
        <v>2.37</v>
      </c>
      <c r="E9" s="34">
        <v>0.3</v>
      </c>
      <c r="F9" s="34">
        <v>14.49</v>
      </c>
      <c r="G9" s="34">
        <v>70.8</v>
      </c>
      <c r="H9" s="34">
        <v>0</v>
      </c>
      <c r="I9" s="122" t="s">
        <v>21</v>
      </c>
    </row>
    <row r="10" spans="1:9" x14ac:dyDescent="0.25">
      <c r="A10" s="79"/>
      <c r="B10" s="141"/>
      <c r="C10" s="5">
        <v>30</v>
      </c>
      <c r="D10" s="34">
        <v>2.37</v>
      </c>
      <c r="E10" s="34">
        <v>0.3</v>
      </c>
      <c r="F10" s="34">
        <v>14.49</v>
      </c>
      <c r="G10" s="34">
        <v>70.8</v>
      </c>
      <c r="H10" s="34">
        <v>0</v>
      </c>
      <c r="I10" s="122"/>
    </row>
    <row r="11" spans="1:9" x14ac:dyDescent="0.25">
      <c r="A11" s="79"/>
      <c r="B11" s="95" t="s">
        <v>35</v>
      </c>
      <c r="C11" s="57">
        <v>150</v>
      </c>
      <c r="D11" s="34">
        <v>2.34</v>
      </c>
      <c r="E11" s="34">
        <v>2</v>
      </c>
      <c r="F11" s="34">
        <v>10.63</v>
      </c>
      <c r="G11" s="34">
        <v>70</v>
      </c>
      <c r="H11" s="34">
        <v>0.98</v>
      </c>
      <c r="I11" s="84" t="s">
        <v>36</v>
      </c>
    </row>
    <row r="12" spans="1:9" x14ac:dyDescent="0.25">
      <c r="A12" s="79"/>
      <c r="B12" s="95"/>
      <c r="C12" s="57">
        <v>180</v>
      </c>
      <c r="D12" s="34">
        <v>2.85</v>
      </c>
      <c r="E12" s="34">
        <v>2.41</v>
      </c>
      <c r="F12" s="34">
        <v>14.36</v>
      </c>
      <c r="G12" s="34">
        <v>91</v>
      </c>
      <c r="H12" s="34">
        <v>1.17</v>
      </c>
      <c r="I12" s="84"/>
    </row>
    <row r="13" spans="1:9" ht="15" customHeight="1" x14ac:dyDescent="0.25">
      <c r="A13" s="79"/>
      <c r="B13" s="90"/>
      <c r="C13" s="57"/>
      <c r="D13" s="34"/>
      <c r="E13" s="34"/>
      <c r="F13" s="34"/>
      <c r="G13" s="34"/>
      <c r="H13" s="34"/>
      <c r="I13" s="84"/>
    </row>
    <row r="14" spans="1:9" x14ac:dyDescent="0.25">
      <c r="A14" s="79"/>
      <c r="B14" s="90"/>
      <c r="C14" s="57"/>
      <c r="D14" s="34"/>
      <c r="E14" s="34"/>
      <c r="F14" s="34"/>
      <c r="G14" s="34"/>
      <c r="H14" s="34"/>
      <c r="I14" s="84"/>
    </row>
    <row r="15" spans="1:9" x14ac:dyDescent="0.25">
      <c r="A15" s="79"/>
      <c r="B15" s="88" t="s">
        <v>20</v>
      </c>
      <c r="C15" s="4">
        <f>C7+C9+C11+C13</f>
        <v>330</v>
      </c>
      <c r="D15" s="35">
        <f t="shared" ref="D15:H15" si="0">D7+D9+D11+D13</f>
        <v>14</v>
      </c>
      <c r="E15" s="35">
        <f t="shared" si="0"/>
        <v>12.31</v>
      </c>
      <c r="F15" s="35">
        <f t="shared" si="0"/>
        <v>47.830000000000005</v>
      </c>
      <c r="G15" s="35">
        <f t="shared" si="0"/>
        <v>358.8</v>
      </c>
      <c r="H15" s="35">
        <f t="shared" si="0"/>
        <v>1.1200000000000001</v>
      </c>
      <c r="I15" s="85"/>
    </row>
    <row r="16" spans="1:9" ht="15.75" thickBot="1" x14ac:dyDescent="0.3">
      <c r="A16" s="80"/>
      <c r="B16" s="114"/>
      <c r="C16" s="1">
        <f>C8+C10+C12+C14</f>
        <v>410</v>
      </c>
      <c r="D16" s="36">
        <f t="shared" ref="D16:H16" si="1">D8+D10+D12+D14</f>
        <v>16.39</v>
      </c>
      <c r="E16" s="36">
        <f t="shared" si="1"/>
        <v>12.99</v>
      </c>
      <c r="F16" s="36">
        <f t="shared" si="1"/>
        <v>60.63</v>
      </c>
      <c r="G16" s="36">
        <f t="shared" si="1"/>
        <v>425.8</v>
      </c>
      <c r="H16" s="36">
        <f t="shared" si="1"/>
        <v>1.31</v>
      </c>
      <c r="I16" s="86"/>
    </row>
    <row r="17" spans="1:9" ht="15" customHeight="1" x14ac:dyDescent="0.25">
      <c r="A17" s="78" t="s">
        <v>18</v>
      </c>
      <c r="B17" s="139" t="s">
        <v>19</v>
      </c>
      <c r="C17" s="12">
        <v>150</v>
      </c>
      <c r="D17" s="33">
        <v>0.75</v>
      </c>
      <c r="E17" s="33">
        <v>0</v>
      </c>
      <c r="F17" s="33">
        <v>15.15</v>
      </c>
      <c r="G17" s="33">
        <v>63.33</v>
      </c>
      <c r="H17" s="33">
        <v>3</v>
      </c>
      <c r="I17" s="83" t="s">
        <v>138</v>
      </c>
    </row>
    <row r="18" spans="1:9" x14ac:dyDescent="0.25">
      <c r="A18" s="117"/>
      <c r="B18" s="90"/>
      <c r="C18" s="11">
        <v>180</v>
      </c>
      <c r="D18" s="34">
        <v>0.9</v>
      </c>
      <c r="E18" s="34">
        <v>0</v>
      </c>
      <c r="F18" s="34">
        <v>18.18</v>
      </c>
      <c r="G18" s="34">
        <v>76</v>
      </c>
      <c r="H18" s="34">
        <v>3.6</v>
      </c>
      <c r="I18" s="84"/>
    </row>
    <row r="19" spans="1:9" x14ac:dyDescent="0.25">
      <c r="A19" s="117"/>
      <c r="B19" s="143" t="s">
        <v>186</v>
      </c>
      <c r="C19" s="65">
        <v>20</v>
      </c>
      <c r="D19" s="34">
        <v>1.5</v>
      </c>
      <c r="E19" s="34">
        <v>1.96</v>
      </c>
      <c r="F19" s="34">
        <v>14.87</v>
      </c>
      <c r="G19" s="34">
        <v>83.4</v>
      </c>
      <c r="H19" s="34">
        <v>0</v>
      </c>
      <c r="I19" s="99" t="s">
        <v>21</v>
      </c>
    </row>
    <row r="20" spans="1:9" x14ac:dyDescent="0.25">
      <c r="A20" s="117"/>
      <c r="B20" s="144"/>
      <c r="C20" s="65">
        <v>30</v>
      </c>
      <c r="D20" s="34">
        <v>2.25</v>
      </c>
      <c r="E20" s="34">
        <v>2.94</v>
      </c>
      <c r="F20" s="34">
        <v>22.3</v>
      </c>
      <c r="G20" s="34">
        <v>125.1</v>
      </c>
      <c r="H20" s="34">
        <v>0</v>
      </c>
      <c r="I20" s="100"/>
    </row>
    <row r="21" spans="1:9" x14ac:dyDescent="0.25">
      <c r="A21" s="117"/>
      <c r="B21" s="88" t="s">
        <v>20</v>
      </c>
      <c r="C21" s="4">
        <v>170</v>
      </c>
      <c r="D21" s="35">
        <v>2.25</v>
      </c>
      <c r="E21" s="35">
        <v>1.96</v>
      </c>
      <c r="F21" s="35">
        <v>30.02</v>
      </c>
      <c r="G21" s="35">
        <v>146.69999999999999</v>
      </c>
      <c r="H21" s="35">
        <f t="shared" ref="H21" si="2">H17</f>
        <v>3</v>
      </c>
      <c r="I21" s="85"/>
    </row>
    <row r="22" spans="1:9" ht="15.75" thickBot="1" x14ac:dyDescent="0.3">
      <c r="A22" s="140"/>
      <c r="B22" s="89"/>
      <c r="C22" s="1">
        <v>210</v>
      </c>
      <c r="D22" s="36">
        <v>3.15</v>
      </c>
      <c r="E22" s="36">
        <v>2.94</v>
      </c>
      <c r="F22" s="36">
        <v>40.4</v>
      </c>
      <c r="G22" s="36">
        <v>201.9</v>
      </c>
      <c r="H22" s="36">
        <f t="shared" ref="H22" si="3">H18</f>
        <v>3.6</v>
      </c>
      <c r="I22" s="86"/>
    </row>
    <row r="23" spans="1:9" ht="15" customHeight="1" x14ac:dyDescent="0.25">
      <c r="A23" s="78" t="s">
        <v>22</v>
      </c>
      <c r="B23" s="94" t="s">
        <v>96</v>
      </c>
      <c r="C23" s="12">
        <v>40</v>
      </c>
      <c r="D23" s="33">
        <v>0.44</v>
      </c>
      <c r="E23" s="33">
        <v>2.06</v>
      </c>
      <c r="F23" s="33">
        <v>4.58</v>
      </c>
      <c r="G23" s="33">
        <v>38.700000000000003</v>
      </c>
      <c r="H23" s="33">
        <v>3.72</v>
      </c>
      <c r="I23" s="83" t="s">
        <v>139</v>
      </c>
    </row>
    <row r="24" spans="1:9" x14ac:dyDescent="0.25">
      <c r="A24" s="79"/>
      <c r="B24" s="95"/>
      <c r="C24" s="11">
        <v>60</v>
      </c>
      <c r="D24" s="34">
        <v>0.66</v>
      </c>
      <c r="E24" s="34">
        <v>3.1</v>
      </c>
      <c r="F24" s="34">
        <v>6.86</v>
      </c>
      <c r="G24" s="34">
        <v>58.02</v>
      </c>
      <c r="H24" s="34">
        <v>5.58</v>
      </c>
      <c r="I24" s="84"/>
    </row>
    <row r="25" spans="1:9" ht="15" customHeight="1" x14ac:dyDescent="0.25">
      <c r="A25" s="79"/>
      <c r="B25" s="95" t="s">
        <v>73</v>
      </c>
      <c r="C25" s="53">
        <v>200</v>
      </c>
      <c r="D25" s="34">
        <v>1.4</v>
      </c>
      <c r="E25" s="34">
        <v>3.9</v>
      </c>
      <c r="F25" s="34">
        <v>6.8</v>
      </c>
      <c r="G25" s="34">
        <v>67.8</v>
      </c>
      <c r="H25" s="34">
        <v>14.8</v>
      </c>
      <c r="I25" s="84" t="s">
        <v>140</v>
      </c>
    </row>
    <row r="26" spans="1:9" x14ac:dyDescent="0.25">
      <c r="A26" s="79"/>
      <c r="B26" s="95"/>
      <c r="C26" s="11">
        <v>250</v>
      </c>
      <c r="D26" s="34">
        <v>1.74</v>
      </c>
      <c r="E26" s="34">
        <v>4.9000000000000004</v>
      </c>
      <c r="F26" s="34">
        <v>8.5</v>
      </c>
      <c r="G26" s="34">
        <v>84.7</v>
      </c>
      <c r="H26" s="34">
        <v>18.5</v>
      </c>
      <c r="I26" s="84"/>
    </row>
    <row r="27" spans="1:9" ht="15" customHeight="1" x14ac:dyDescent="0.25">
      <c r="A27" s="79"/>
      <c r="B27" s="95" t="s">
        <v>97</v>
      </c>
      <c r="C27" s="11">
        <v>120</v>
      </c>
      <c r="D27" s="34">
        <v>15.51</v>
      </c>
      <c r="E27" s="34">
        <v>12.43</v>
      </c>
      <c r="F27" s="34">
        <v>3.29</v>
      </c>
      <c r="G27" s="34">
        <v>187</v>
      </c>
      <c r="H27" s="34">
        <v>0.01</v>
      </c>
      <c r="I27" s="84" t="s">
        <v>141</v>
      </c>
    </row>
    <row r="28" spans="1:9" x14ac:dyDescent="0.25">
      <c r="A28" s="79"/>
      <c r="B28" s="95"/>
      <c r="C28" s="11">
        <v>150</v>
      </c>
      <c r="D28" s="34">
        <v>20.68</v>
      </c>
      <c r="E28" s="34">
        <v>16.57</v>
      </c>
      <c r="F28" s="34">
        <v>4.38</v>
      </c>
      <c r="G28" s="34">
        <v>249</v>
      </c>
      <c r="H28" s="34">
        <v>0.01</v>
      </c>
      <c r="I28" s="84"/>
    </row>
    <row r="29" spans="1:9" x14ac:dyDescent="0.25">
      <c r="A29" s="79"/>
      <c r="B29" s="142" t="s">
        <v>98</v>
      </c>
      <c r="C29" s="60">
        <v>120</v>
      </c>
      <c r="D29" s="34">
        <v>6.88</v>
      </c>
      <c r="E29" s="34">
        <v>4.87</v>
      </c>
      <c r="F29" s="34">
        <v>30.91</v>
      </c>
      <c r="G29" s="34">
        <v>195</v>
      </c>
      <c r="H29" s="34">
        <v>0</v>
      </c>
      <c r="I29" s="99" t="s">
        <v>142</v>
      </c>
    </row>
    <row r="30" spans="1:9" x14ac:dyDescent="0.25">
      <c r="A30" s="79"/>
      <c r="B30" s="109"/>
      <c r="C30" s="60">
        <v>150</v>
      </c>
      <c r="D30" s="34" t="s">
        <v>143</v>
      </c>
      <c r="E30" s="34">
        <v>6.09</v>
      </c>
      <c r="F30" s="34">
        <v>38.64</v>
      </c>
      <c r="G30" s="34">
        <v>243.75</v>
      </c>
      <c r="H30" s="34">
        <v>0</v>
      </c>
      <c r="I30" s="100"/>
    </row>
    <row r="31" spans="1:9" ht="15" customHeight="1" x14ac:dyDescent="0.25">
      <c r="A31" s="79"/>
      <c r="B31" s="95" t="s">
        <v>24</v>
      </c>
      <c r="C31" s="11">
        <v>150</v>
      </c>
      <c r="D31" s="34">
        <v>0.33</v>
      </c>
      <c r="E31" s="34">
        <v>1.4999999999999999E-2</v>
      </c>
      <c r="F31" s="34">
        <v>20.7</v>
      </c>
      <c r="G31" s="34">
        <v>84.75</v>
      </c>
      <c r="H31" s="34">
        <v>0.3</v>
      </c>
      <c r="I31" s="84" t="s">
        <v>144</v>
      </c>
    </row>
    <row r="32" spans="1:9" x14ac:dyDescent="0.25">
      <c r="A32" s="79"/>
      <c r="B32" s="95"/>
      <c r="C32" s="11">
        <v>180</v>
      </c>
      <c r="D32" s="34">
        <v>0.39</v>
      </c>
      <c r="E32" s="34">
        <v>0.02</v>
      </c>
      <c r="F32" s="34">
        <v>24.99</v>
      </c>
      <c r="G32" s="34">
        <v>101.7</v>
      </c>
      <c r="H32" s="34">
        <v>0.36</v>
      </c>
      <c r="I32" s="104"/>
    </row>
    <row r="33" spans="1:9" ht="15" customHeight="1" x14ac:dyDescent="0.25">
      <c r="A33" s="79"/>
      <c r="B33" s="90" t="s">
        <v>25</v>
      </c>
      <c r="C33" s="11">
        <v>20</v>
      </c>
      <c r="D33" s="34">
        <v>1.32</v>
      </c>
      <c r="E33" s="34">
        <v>0.2</v>
      </c>
      <c r="F33" s="34">
        <v>6.68</v>
      </c>
      <c r="G33" s="34">
        <v>34.799999999999997</v>
      </c>
      <c r="H33" s="34">
        <v>0</v>
      </c>
      <c r="I33" s="84" t="s">
        <v>21</v>
      </c>
    </row>
    <row r="34" spans="1:9" x14ac:dyDescent="0.25">
      <c r="A34" s="79"/>
      <c r="B34" s="112"/>
      <c r="C34" s="11">
        <v>20</v>
      </c>
      <c r="D34" s="34">
        <v>1.32</v>
      </c>
      <c r="E34" s="34">
        <v>0.2</v>
      </c>
      <c r="F34" s="34">
        <v>6.68</v>
      </c>
      <c r="G34" s="34">
        <v>34.799999999999997</v>
      </c>
      <c r="H34" s="34">
        <v>0</v>
      </c>
      <c r="I34" s="104"/>
    </row>
    <row r="35" spans="1:9" ht="15" customHeight="1" x14ac:dyDescent="0.25">
      <c r="A35" s="79"/>
      <c r="B35" s="90" t="s">
        <v>26</v>
      </c>
      <c r="C35" s="11">
        <v>20</v>
      </c>
      <c r="D35" s="34">
        <v>1.58</v>
      </c>
      <c r="E35" s="34">
        <v>0.2</v>
      </c>
      <c r="F35" s="34">
        <v>9.66</v>
      </c>
      <c r="G35" s="34">
        <v>47.2</v>
      </c>
      <c r="H35" s="34">
        <v>0</v>
      </c>
      <c r="I35" s="84" t="s">
        <v>21</v>
      </c>
    </row>
    <row r="36" spans="1:9" x14ac:dyDescent="0.25">
      <c r="A36" s="79"/>
      <c r="B36" s="90"/>
      <c r="C36" s="11">
        <v>30</v>
      </c>
      <c r="D36" s="34">
        <v>2.37</v>
      </c>
      <c r="E36" s="34">
        <v>0.3</v>
      </c>
      <c r="F36" s="34">
        <v>14.49</v>
      </c>
      <c r="G36" s="34">
        <v>70.8</v>
      </c>
      <c r="H36" s="34">
        <v>0</v>
      </c>
      <c r="I36" s="104"/>
    </row>
    <row r="37" spans="1:9" ht="15" customHeight="1" x14ac:dyDescent="0.25">
      <c r="A37" s="79"/>
      <c r="B37" s="88" t="s">
        <v>20</v>
      </c>
      <c r="C37" s="4">
        <f>C23+C25+C27+C31+C33+C35</f>
        <v>550</v>
      </c>
      <c r="D37" s="35">
        <f>D23+D25+D27+D31+D33+D35</f>
        <v>20.58</v>
      </c>
      <c r="E37" s="35">
        <f t="shared" ref="E37:H37" si="4">E23+E25+E27+E31+E33+E35</f>
        <v>18.805</v>
      </c>
      <c r="F37" s="35">
        <f t="shared" si="4"/>
        <v>51.709999999999994</v>
      </c>
      <c r="G37" s="35">
        <f t="shared" si="4"/>
        <v>460.25</v>
      </c>
      <c r="H37" s="35">
        <f t="shared" si="4"/>
        <v>18.830000000000002</v>
      </c>
      <c r="I37" s="84"/>
    </row>
    <row r="38" spans="1:9" ht="15.75" thickBot="1" x14ac:dyDescent="0.3">
      <c r="A38" s="80"/>
      <c r="B38" s="89"/>
      <c r="C38" s="1">
        <f>C24+C26+C28+C32+C34+C36</f>
        <v>690</v>
      </c>
      <c r="D38" s="36">
        <f>D24+D26+D28+D32+D34+D36</f>
        <v>27.16</v>
      </c>
      <c r="E38" s="36">
        <f t="shared" ref="E38:H38" si="5">E24+E26+E28+E32+E34+E36</f>
        <v>25.09</v>
      </c>
      <c r="F38" s="36">
        <f t="shared" si="5"/>
        <v>65.899999999999991</v>
      </c>
      <c r="G38" s="36">
        <f t="shared" si="5"/>
        <v>599.02</v>
      </c>
      <c r="H38" s="36">
        <f t="shared" si="5"/>
        <v>24.45</v>
      </c>
      <c r="I38" s="113"/>
    </row>
    <row r="39" spans="1:9" ht="15" customHeight="1" x14ac:dyDescent="0.25">
      <c r="A39" s="137" t="s">
        <v>27</v>
      </c>
      <c r="B39" s="138" t="s">
        <v>93</v>
      </c>
      <c r="C39" s="6">
        <v>50</v>
      </c>
      <c r="D39" s="41">
        <v>3.54</v>
      </c>
      <c r="E39" s="41">
        <v>6.57</v>
      </c>
      <c r="F39" s="41">
        <v>27.87</v>
      </c>
      <c r="G39" s="41">
        <v>185</v>
      </c>
      <c r="H39" s="41">
        <v>0</v>
      </c>
      <c r="I39" s="100" t="s">
        <v>145</v>
      </c>
    </row>
    <row r="40" spans="1:9" x14ac:dyDescent="0.25">
      <c r="A40" s="79"/>
      <c r="B40" s="96"/>
      <c r="C40" s="11">
        <v>80</v>
      </c>
      <c r="D40" s="34">
        <v>5.66</v>
      </c>
      <c r="E40" s="34">
        <v>10.51</v>
      </c>
      <c r="F40" s="34">
        <v>44.59</v>
      </c>
      <c r="G40" s="34">
        <v>296</v>
      </c>
      <c r="H40" s="34">
        <v>0</v>
      </c>
      <c r="I40" s="104"/>
    </row>
    <row r="41" spans="1:9" ht="15" customHeight="1" x14ac:dyDescent="0.25">
      <c r="A41" s="79"/>
      <c r="B41" s="95" t="s">
        <v>61</v>
      </c>
      <c r="C41" s="29">
        <v>150</v>
      </c>
      <c r="D41" s="34">
        <v>4.3499999999999996</v>
      </c>
      <c r="E41" s="34">
        <v>3.75</v>
      </c>
      <c r="F41" s="34">
        <v>6</v>
      </c>
      <c r="G41" s="34">
        <v>79.5</v>
      </c>
      <c r="H41" s="34">
        <v>1.05</v>
      </c>
      <c r="I41" s="84" t="s">
        <v>146</v>
      </c>
    </row>
    <row r="42" spans="1:9" x14ac:dyDescent="0.25">
      <c r="A42" s="79"/>
      <c r="B42" s="95"/>
      <c r="C42" s="29">
        <v>180</v>
      </c>
      <c r="D42" s="34">
        <v>5.22</v>
      </c>
      <c r="E42" s="34">
        <v>4.5</v>
      </c>
      <c r="F42" s="34">
        <v>7.2</v>
      </c>
      <c r="G42" s="34">
        <v>95.4</v>
      </c>
      <c r="H42" s="34">
        <v>1.26</v>
      </c>
      <c r="I42" s="84"/>
    </row>
    <row r="43" spans="1:9" x14ac:dyDescent="0.25">
      <c r="A43" s="79"/>
      <c r="B43" s="88" t="s">
        <v>20</v>
      </c>
      <c r="C43" s="4">
        <f>C39+C41</f>
        <v>200</v>
      </c>
      <c r="D43" s="35">
        <f t="shared" ref="D43:H43" si="6">D39+D41</f>
        <v>7.89</v>
      </c>
      <c r="E43" s="35">
        <f t="shared" si="6"/>
        <v>10.32</v>
      </c>
      <c r="F43" s="35">
        <f t="shared" si="6"/>
        <v>33.870000000000005</v>
      </c>
      <c r="G43" s="35">
        <f t="shared" si="6"/>
        <v>264.5</v>
      </c>
      <c r="H43" s="35">
        <f t="shared" si="6"/>
        <v>1.05</v>
      </c>
      <c r="I43" s="103"/>
    </row>
    <row r="44" spans="1:9" x14ac:dyDescent="0.25">
      <c r="A44" s="79"/>
      <c r="B44" s="88"/>
      <c r="C44" s="4">
        <f>C40+C42</f>
        <v>260</v>
      </c>
      <c r="D44" s="35">
        <f t="shared" ref="D44:H44" si="7">D40+D42</f>
        <v>10.879999999999999</v>
      </c>
      <c r="E44" s="35">
        <f t="shared" si="7"/>
        <v>15.01</v>
      </c>
      <c r="F44" s="35">
        <f t="shared" si="7"/>
        <v>51.790000000000006</v>
      </c>
      <c r="G44" s="35">
        <f t="shared" si="7"/>
        <v>391.4</v>
      </c>
      <c r="H44" s="35">
        <f t="shared" si="7"/>
        <v>1.26</v>
      </c>
      <c r="I44" s="103"/>
    </row>
    <row r="45" spans="1:9" x14ac:dyDescent="0.25">
      <c r="A45" s="79"/>
      <c r="B45" s="88" t="s">
        <v>28</v>
      </c>
      <c r="C45" s="4">
        <f t="shared" ref="C45:H46" si="8">C15+C21+C37+C43</f>
        <v>1250</v>
      </c>
      <c r="D45" s="35">
        <f t="shared" si="8"/>
        <v>44.72</v>
      </c>
      <c r="E45" s="35">
        <f t="shared" si="8"/>
        <v>43.395000000000003</v>
      </c>
      <c r="F45" s="35">
        <f t="shared" si="8"/>
        <v>163.43</v>
      </c>
      <c r="G45" s="35">
        <f t="shared" si="8"/>
        <v>1230.25</v>
      </c>
      <c r="H45" s="35">
        <f t="shared" si="8"/>
        <v>24.000000000000004</v>
      </c>
      <c r="I45" s="104"/>
    </row>
    <row r="46" spans="1:9" ht="15.75" thickBot="1" x14ac:dyDescent="0.3">
      <c r="A46" s="80"/>
      <c r="B46" s="89"/>
      <c r="C46" s="1">
        <f t="shared" si="8"/>
        <v>1570</v>
      </c>
      <c r="D46" s="36">
        <f t="shared" si="8"/>
        <v>57.58</v>
      </c>
      <c r="E46" s="36">
        <f t="shared" si="8"/>
        <v>56.029999999999994</v>
      </c>
      <c r="F46" s="36">
        <f t="shared" si="8"/>
        <v>218.72000000000003</v>
      </c>
      <c r="G46" s="36">
        <f t="shared" si="8"/>
        <v>1618.12</v>
      </c>
      <c r="H46" s="36">
        <f t="shared" si="8"/>
        <v>30.62</v>
      </c>
      <c r="I46" s="105"/>
    </row>
  </sheetData>
  <mergeCells count="52">
    <mergeCell ref="I33:I34"/>
    <mergeCell ref="G4:G6"/>
    <mergeCell ref="H4:H6"/>
    <mergeCell ref="I4:I6"/>
    <mergeCell ref="B9:B10"/>
    <mergeCell ref="I9:I10"/>
    <mergeCell ref="I7:I8"/>
    <mergeCell ref="B29:B30"/>
    <mergeCell ref="I29:I30"/>
    <mergeCell ref="B19:B20"/>
    <mergeCell ref="I19:I20"/>
    <mergeCell ref="A4:A6"/>
    <mergeCell ref="B4:B6"/>
    <mergeCell ref="D4:F4"/>
    <mergeCell ref="D5:D6"/>
    <mergeCell ref="E5:E6"/>
    <mergeCell ref="F5:F6"/>
    <mergeCell ref="A8:A16"/>
    <mergeCell ref="I15:I16"/>
    <mergeCell ref="B17:B18"/>
    <mergeCell ref="I17:I18"/>
    <mergeCell ref="B7:B8"/>
    <mergeCell ref="B11:B12"/>
    <mergeCell ref="I11:I12"/>
    <mergeCell ref="B15:B16"/>
    <mergeCell ref="A17:A22"/>
    <mergeCell ref="B13:B14"/>
    <mergeCell ref="I13:I14"/>
    <mergeCell ref="A39:A46"/>
    <mergeCell ref="I39:I40"/>
    <mergeCell ref="I41:I42"/>
    <mergeCell ref="B43:B44"/>
    <mergeCell ref="I43:I46"/>
    <mergeCell ref="B45:B46"/>
    <mergeCell ref="B41:B42"/>
    <mergeCell ref="B39:B40"/>
    <mergeCell ref="A23:A38"/>
    <mergeCell ref="B23:B24"/>
    <mergeCell ref="I23:I24"/>
    <mergeCell ref="B21:B22"/>
    <mergeCell ref="I21:I22"/>
    <mergeCell ref="B27:B28"/>
    <mergeCell ref="I27:I28"/>
    <mergeCell ref="B31:B32"/>
    <mergeCell ref="I25:I26"/>
    <mergeCell ref="B25:B26"/>
    <mergeCell ref="B37:B38"/>
    <mergeCell ref="I37:I38"/>
    <mergeCell ref="B35:B36"/>
    <mergeCell ref="I31:I32"/>
    <mergeCell ref="I35:I36"/>
    <mergeCell ref="B33:B34"/>
  </mergeCells>
  <pageMargins left="0.31496062992125984" right="0.11811023622047245" top="0.35433070866141736" bottom="0.15748031496062992" header="0.11811023622047245" footer="0.11811023622047245"/>
  <pageSetup paperSize="9" scale="90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4"/>
  <sheetViews>
    <sheetView view="pageBreakPreview" topLeftCell="A7" zoomScale="60" zoomScaleNormal="100" workbookViewId="0">
      <selection activeCell="S28" sqref="S28"/>
    </sheetView>
  </sheetViews>
  <sheetFormatPr defaultRowHeight="15" x14ac:dyDescent="0.25"/>
  <cols>
    <col min="2" max="2" width="24" customWidth="1"/>
    <col min="6" max="6" width="11.7109375" customWidth="1"/>
    <col min="7" max="7" width="15.42578125" customWidth="1"/>
    <col min="9" max="9" width="10.5703125" customWidth="1"/>
  </cols>
  <sheetData>
    <row r="3" spans="1:9" ht="15.75" thickBot="1" x14ac:dyDescent="0.3"/>
    <row r="4" spans="1:9" ht="15" customHeight="1" x14ac:dyDescent="0.25">
      <c r="A4" s="72" t="s">
        <v>0</v>
      </c>
      <c r="B4" s="75" t="s">
        <v>1</v>
      </c>
      <c r="C4" s="12" t="s">
        <v>2</v>
      </c>
      <c r="D4" s="75" t="s">
        <v>3</v>
      </c>
      <c r="E4" s="75"/>
      <c r="F4" s="75"/>
      <c r="G4" s="66" t="s">
        <v>11</v>
      </c>
      <c r="H4" s="66" t="s">
        <v>4</v>
      </c>
      <c r="I4" s="69" t="s">
        <v>5</v>
      </c>
    </row>
    <row r="5" spans="1:9" x14ac:dyDescent="0.25">
      <c r="A5" s="73"/>
      <c r="B5" s="76"/>
      <c r="C5" s="11" t="s">
        <v>6</v>
      </c>
      <c r="D5" s="76" t="s">
        <v>8</v>
      </c>
      <c r="E5" s="76" t="s">
        <v>9</v>
      </c>
      <c r="F5" s="76" t="s">
        <v>10</v>
      </c>
      <c r="G5" s="67"/>
      <c r="H5" s="67"/>
      <c r="I5" s="70"/>
    </row>
    <row r="6" spans="1:9" ht="15.75" thickBot="1" x14ac:dyDescent="0.3">
      <c r="A6" s="74"/>
      <c r="B6" s="77"/>
      <c r="C6" s="13" t="s">
        <v>7</v>
      </c>
      <c r="D6" s="77"/>
      <c r="E6" s="77"/>
      <c r="F6" s="77"/>
      <c r="G6" s="68"/>
      <c r="H6" s="68"/>
      <c r="I6" s="71"/>
    </row>
    <row r="7" spans="1:9" ht="15" customHeight="1" x14ac:dyDescent="0.25">
      <c r="A7" s="10" t="s">
        <v>42</v>
      </c>
      <c r="B7" s="146" t="s">
        <v>82</v>
      </c>
      <c r="C7" s="18">
        <v>180</v>
      </c>
      <c r="D7" s="42">
        <v>5.37</v>
      </c>
      <c r="E7" s="42">
        <v>4.93</v>
      </c>
      <c r="F7" s="42">
        <v>15.37</v>
      </c>
      <c r="G7" s="42">
        <v>127.44</v>
      </c>
      <c r="H7" s="42">
        <v>0.82</v>
      </c>
      <c r="I7" s="83" t="s">
        <v>14</v>
      </c>
    </row>
    <row r="8" spans="1:9" x14ac:dyDescent="0.25">
      <c r="A8" s="87" t="s">
        <v>13</v>
      </c>
      <c r="B8" s="147"/>
      <c r="C8" s="31">
        <v>200</v>
      </c>
      <c r="D8" s="34">
        <v>5.97</v>
      </c>
      <c r="E8" s="34">
        <v>5.48</v>
      </c>
      <c r="F8" s="34">
        <v>17.079999999999998</v>
      </c>
      <c r="G8" s="34">
        <v>141.6</v>
      </c>
      <c r="H8" s="34">
        <v>0.91</v>
      </c>
      <c r="I8" s="84"/>
    </row>
    <row r="9" spans="1:9" ht="15" customHeight="1" x14ac:dyDescent="0.25">
      <c r="A9" s="79"/>
      <c r="B9" s="127" t="s">
        <v>53</v>
      </c>
      <c r="C9" s="5">
        <v>150</v>
      </c>
      <c r="D9" s="39">
        <v>0.04</v>
      </c>
      <c r="E9" s="39">
        <v>0.01</v>
      </c>
      <c r="F9" s="39">
        <v>6.99</v>
      </c>
      <c r="G9" s="39">
        <v>28</v>
      </c>
      <c r="H9" s="39">
        <v>0.02</v>
      </c>
      <c r="I9" s="122" t="s">
        <v>33</v>
      </c>
    </row>
    <row r="10" spans="1:9" x14ac:dyDescent="0.25">
      <c r="A10" s="79"/>
      <c r="B10" s="127"/>
      <c r="C10" s="5">
        <v>180</v>
      </c>
      <c r="D10" s="39">
        <v>0.06</v>
      </c>
      <c r="E10" s="39">
        <v>0.02</v>
      </c>
      <c r="F10" s="39">
        <v>9.99</v>
      </c>
      <c r="G10" s="39">
        <v>40</v>
      </c>
      <c r="H10" s="39">
        <v>0.03</v>
      </c>
      <c r="I10" s="122"/>
    </row>
    <row r="11" spans="1:9" ht="15" customHeight="1" x14ac:dyDescent="0.25">
      <c r="A11" s="79"/>
      <c r="B11" s="95" t="s">
        <v>100</v>
      </c>
      <c r="C11" s="57">
        <v>40</v>
      </c>
      <c r="D11" s="34">
        <v>2.4500000000000002</v>
      </c>
      <c r="E11" s="34">
        <v>7.55</v>
      </c>
      <c r="F11" s="34">
        <v>14.62</v>
      </c>
      <c r="G11" s="34">
        <v>136</v>
      </c>
      <c r="H11" s="34">
        <v>0</v>
      </c>
      <c r="I11" s="84" t="s">
        <v>167</v>
      </c>
    </row>
    <row r="12" spans="1:9" x14ac:dyDescent="0.25">
      <c r="A12" s="79"/>
      <c r="B12" s="95"/>
      <c r="C12" s="57">
        <v>40</v>
      </c>
      <c r="D12" s="34">
        <v>2.4500000000000002</v>
      </c>
      <c r="E12" s="34">
        <v>7.55</v>
      </c>
      <c r="F12" s="34">
        <v>14.62</v>
      </c>
      <c r="G12" s="34">
        <v>136</v>
      </c>
      <c r="H12" s="34">
        <v>0</v>
      </c>
      <c r="I12" s="110"/>
    </row>
    <row r="13" spans="1:9" x14ac:dyDescent="0.25">
      <c r="A13" s="79"/>
      <c r="B13" s="88" t="s">
        <v>20</v>
      </c>
      <c r="C13" s="4">
        <f>C7+C9+C11</f>
        <v>370</v>
      </c>
      <c r="D13" s="35">
        <f>D7+D9+D11</f>
        <v>7.86</v>
      </c>
      <c r="E13" s="35">
        <f t="shared" ref="E13:G13" si="0">E7+E9+E11</f>
        <v>12.489999999999998</v>
      </c>
      <c r="F13" s="35">
        <f t="shared" si="0"/>
        <v>36.979999999999997</v>
      </c>
      <c r="G13" s="35">
        <f t="shared" si="0"/>
        <v>291.44</v>
      </c>
      <c r="H13" s="35">
        <f>H7+H9+H11</f>
        <v>0.84</v>
      </c>
      <c r="I13" s="85"/>
    </row>
    <row r="14" spans="1:9" ht="15.75" thickBot="1" x14ac:dyDescent="0.3">
      <c r="A14" s="80"/>
      <c r="B14" s="114"/>
      <c r="C14" s="1">
        <f>C8+C10+C12</f>
        <v>420</v>
      </c>
      <c r="D14" s="36">
        <f>D8+D10+D12</f>
        <v>8.48</v>
      </c>
      <c r="E14" s="36">
        <f t="shared" ref="E14:G14" si="1">E8+E10+E12</f>
        <v>13.05</v>
      </c>
      <c r="F14" s="36">
        <f t="shared" si="1"/>
        <v>41.69</v>
      </c>
      <c r="G14" s="36">
        <f t="shared" si="1"/>
        <v>317.60000000000002</v>
      </c>
      <c r="H14" s="36">
        <f>H8+H10+H12</f>
        <v>0.94000000000000006</v>
      </c>
      <c r="I14" s="86"/>
    </row>
    <row r="15" spans="1:9" x14ac:dyDescent="0.25">
      <c r="A15" s="78" t="s">
        <v>18</v>
      </c>
      <c r="B15" s="139" t="s">
        <v>43</v>
      </c>
      <c r="C15" s="18">
        <v>100</v>
      </c>
      <c r="D15" s="42">
        <v>0.4</v>
      </c>
      <c r="E15" s="42">
        <v>0.4</v>
      </c>
      <c r="F15" s="42">
        <v>9.8000000000000007</v>
      </c>
      <c r="G15" s="42">
        <v>44</v>
      </c>
      <c r="H15" s="42">
        <v>10</v>
      </c>
      <c r="I15" s="83"/>
    </row>
    <row r="16" spans="1:9" x14ac:dyDescent="0.25">
      <c r="A16" s="117"/>
      <c r="B16" s="112"/>
      <c r="C16" s="16">
        <v>100</v>
      </c>
      <c r="D16" s="34">
        <v>0.4</v>
      </c>
      <c r="E16" s="34">
        <v>0.4</v>
      </c>
      <c r="F16" s="34">
        <v>9.8000000000000007</v>
      </c>
      <c r="G16" s="34">
        <v>44</v>
      </c>
      <c r="H16" s="34">
        <v>10</v>
      </c>
      <c r="I16" s="110"/>
    </row>
    <row r="17" spans="1:9" x14ac:dyDescent="0.25">
      <c r="A17" s="117"/>
      <c r="B17" s="95"/>
      <c r="C17" s="16"/>
      <c r="D17" s="34"/>
      <c r="E17" s="34"/>
      <c r="F17" s="34"/>
      <c r="G17" s="34"/>
      <c r="H17" s="34"/>
      <c r="I17" s="84"/>
    </row>
    <row r="18" spans="1:9" x14ac:dyDescent="0.25">
      <c r="A18" s="117"/>
      <c r="B18" s="95"/>
      <c r="C18" s="19"/>
      <c r="D18" s="43"/>
      <c r="E18" s="43"/>
      <c r="F18" s="43"/>
      <c r="G18" s="43"/>
      <c r="H18" s="43"/>
      <c r="I18" s="84"/>
    </row>
    <row r="19" spans="1:9" x14ac:dyDescent="0.25">
      <c r="A19" s="117"/>
      <c r="B19" s="88" t="s">
        <v>20</v>
      </c>
      <c r="C19" s="4">
        <f>C15+C17</f>
        <v>100</v>
      </c>
      <c r="D19" s="35">
        <f>D15+D17</f>
        <v>0.4</v>
      </c>
      <c r="E19" s="35">
        <f t="shared" ref="E19:H19" si="2">E15+E17</f>
        <v>0.4</v>
      </c>
      <c r="F19" s="35">
        <f t="shared" si="2"/>
        <v>9.8000000000000007</v>
      </c>
      <c r="G19" s="35">
        <f t="shared" si="2"/>
        <v>44</v>
      </c>
      <c r="H19" s="35">
        <f t="shared" si="2"/>
        <v>10</v>
      </c>
      <c r="I19" s="85"/>
    </row>
    <row r="20" spans="1:9" ht="15.75" thickBot="1" x14ac:dyDescent="0.3">
      <c r="A20" s="140"/>
      <c r="B20" s="89"/>
      <c r="C20" s="1">
        <f>C16+C18</f>
        <v>100</v>
      </c>
      <c r="D20" s="36">
        <f t="shared" ref="D20:H20" si="3">D16+D18</f>
        <v>0.4</v>
      </c>
      <c r="E20" s="36">
        <f t="shared" si="3"/>
        <v>0.4</v>
      </c>
      <c r="F20" s="36">
        <f t="shared" si="3"/>
        <v>9.8000000000000007</v>
      </c>
      <c r="G20" s="36">
        <f t="shared" si="3"/>
        <v>44</v>
      </c>
      <c r="H20" s="36">
        <f t="shared" si="3"/>
        <v>10</v>
      </c>
      <c r="I20" s="86"/>
    </row>
    <row r="21" spans="1:9" ht="15" customHeight="1" x14ac:dyDescent="0.25">
      <c r="A21" s="78" t="s">
        <v>22</v>
      </c>
      <c r="B21" s="108" t="s">
        <v>65</v>
      </c>
      <c r="C21" s="12">
        <v>40</v>
      </c>
      <c r="D21" s="33">
        <v>0.56000000000000005</v>
      </c>
      <c r="E21" s="33">
        <v>2.02</v>
      </c>
      <c r="F21" s="33">
        <v>3.6</v>
      </c>
      <c r="G21" s="33">
        <v>34.96</v>
      </c>
      <c r="H21" s="33">
        <v>12.9</v>
      </c>
      <c r="I21" s="83" t="s">
        <v>147</v>
      </c>
    </row>
    <row r="22" spans="1:9" x14ac:dyDescent="0.25">
      <c r="A22" s="79"/>
      <c r="B22" s="109"/>
      <c r="C22" s="11">
        <v>60</v>
      </c>
      <c r="D22" s="34">
        <v>0.84</v>
      </c>
      <c r="E22" s="34">
        <v>3.04</v>
      </c>
      <c r="F22" s="34">
        <v>5.41</v>
      </c>
      <c r="G22" s="34">
        <v>52.44</v>
      </c>
      <c r="H22" s="34">
        <v>19.5</v>
      </c>
      <c r="I22" s="110"/>
    </row>
    <row r="23" spans="1:9" ht="23.25" customHeight="1" x14ac:dyDescent="0.25">
      <c r="A23" s="79"/>
      <c r="B23" s="95" t="s">
        <v>148</v>
      </c>
      <c r="C23" s="53">
        <v>200</v>
      </c>
      <c r="D23" s="34">
        <v>2.13</v>
      </c>
      <c r="E23" s="34">
        <v>2.2400000000000002</v>
      </c>
      <c r="F23" s="34">
        <v>13.71</v>
      </c>
      <c r="G23" s="34">
        <v>83.6</v>
      </c>
      <c r="H23" s="34">
        <v>6.6</v>
      </c>
      <c r="I23" s="84" t="s">
        <v>149</v>
      </c>
    </row>
    <row r="24" spans="1:9" ht="23.25" customHeight="1" x14ac:dyDescent="0.25">
      <c r="A24" s="79"/>
      <c r="B24" s="95"/>
      <c r="C24" s="11">
        <v>250</v>
      </c>
      <c r="D24" s="34">
        <v>2.67</v>
      </c>
      <c r="E24" s="34">
        <v>2.8</v>
      </c>
      <c r="F24" s="34">
        <v>17.13</v>
      </c>
      <c r="G24" s="34">
        <v>104.5</v>
      </c>
      <c r="H24" s="34">
        <v>8.25</v>
      </c>
      <c r="I24" s="84"/>
    </row>
    <row r="25" spans="1:9" ht="15" customHeight="1" x14ac:dyDescent="0.25">
      <c r="A25" s="79"/>
      <c r="B25" s="95" t="s">
        <v>95</v>
      </c>
      <c r="C25" s="11">
        <v>60</v>
      </c>
      <c r="D25" s="34">
        <v>8.25</v>
      </c>
      <c r="E25" s="34">
        <v>2.69</v>
      </c>
      <c r="F25" s="34">
        <v>6.68</v>
      </c>
      <c r="G25" s="34">
        <v>84</v>
      </c>
      <c r="H25" s="34">
        <v>2.12</v>
      </c>
      <c r="I25" s="84" t="s">
        <v>150</v>
      </c>
    </row>
    <row r="26" spans="1:9" x14ac:dyDescent="0.25">
      <c r="A26" s="79"/>
      <c r="B26" s="95"/>
      <c r="C26" s="31">
        <v>80</v>
      </c>
      <c r="D26" s="34">
        <v>11.16</v>
      </c>
      <c r="E26" s="34">
        <v>3.9</v>
      </c>
      <c r="F26" s="34">
        <v>9.0399999999999991</v>
      </c>
      <c r="G26" s="34">
        <v>116</v>
      </c>
      <c r="H26" s="34">
        <v>3.06</v>
      </c>
      <c r="I26" s="84"/>
    </row>
    <row r="27" spans="1:9" ht="15" customHeight="1" x14ac:dyDescent="0.25">
      <c r="A27" s="79"/>
      <c r="B27" s="95" t="s">
        <v>74</v>
      </c>
      <c r="C27" s="11">
        <v>120</v>
      </c>
      <c r="D27" s="34">
        <v>2.4500000000000002</v>
      </c>
      <c r="E27" s="34">
        <v>3.84</v>
      </c>
      <c r="F27" s="34">
        <v>16.350000000000001</v>
      </c>
      <c r="G27" s="34">
        <v>109.8</v>
      </c>
      <c r="H27" s="34">
        <v>14.53</v>
      </c>
      <c r="I27" s="84" t="s">
        <v>151</v>
      </c>
    </row>
    <row r="28" spans="1:9" x14ac:dyDescent="0.25">
      <c r="A28" s="79"/>
      <c r="B28" s="95"/>
      <c r="C28" s="11">
        <v>150</v>
      </c>
      <c r="D28" s="34">
        <v>3.06</v>
      </c>
      <c r="E28" s="34">
        <v>4.8</v>
      </c>
      <c r="F28" s="34">
        <v>20.440000000000001</v>
      </c>
      <c r="G28" s="34">
        <v>137.19999999999999</v>
      </c>
      <c r="H28" s="34">
        <v>18.16</v>
      </c>
      <c r="I28" s="84"/>
    </row>
    <row r="29" spans="1:9" ht="15" customHeight="1" x14ac:dyDescent="0.25">
      <c r="A29" s="79"/>
      <c r="B29" s="111" t="s">
        <v>39</v>
      </c>
      <c r="C29" s="11">
        <v>150</v>
      </c>
      <c r="D29" s="34">
        <v>0.43</v>
      </c>
      <c r="E29" s="34">
        <v>0.04</v>
      </c>
      <c r="F29" s="34">
        <v>22.65</v>
      </c>
      <c r="G29" s="34">
        <v>92.7</v>
      </c>
      <c r="H29" s="34">
        <v>0.82</v>
      </c>
      <c r="I29" s="84" t="s">
        <v>40</v>
      </c>
    </row>
    <row r="30" spans="1:9" x14ac:dyDescent="0.25">
      <c r="A30" s="79"/>
      <c r="B30" s="111"/>
      <c r="C30" s="11">
        <v>180</v>
      </c>
      <c r="D30" s="34">
        <v>0.51</v>
      </c>
      <c r="E30" s="34">
        <v>0.05</v>
      </c>
      <c r="F30" s="34">
        <v>27.18</v>
      </c>
      <c r="G30" s="34">
        <v>111.24</v>
      </c>
      <c r="H30" s="34">
        <v>0.98</v>
      </c>
      <c r="I30" s="110"/>
    </row>
    <row r="31" spans="1:9" x14ac:dyDescent="0.25">
      <c r="A31" s="79"/>
      <c r="B31" s="90" t="s">
        <v>25</v>
      </c>
      <c r="C31" s="11">
        <v>40</v>
      </c>
      <c r="D31" s="34">
        <v>2.64</v>
      </c>
      <c r="E31" s="34">
        <v>0.4</v>
      </c>
      <c r="F31" s="34">
        <v>13.36</v>
      </c>
      <c r="G31" s="34">
        <v>69.599999999999994</v>
      </c>
      <c r="H31" s="34">
        <v>0</v>
      </c>
      <c r="I31" s="84" t="s">
        <v>21</v>
      </c>
    </row>
    <row r="32" spans="1:9" x14ac:dyDescent="0.25">
      <c r="A32" s="79"/>
      <c r="B32" s="90"/>
      <c r="C32" s="11">
        <v>50</v>
      </c>
      <c r="D32" s="34">
        <v>3.3</v>
      </c>
      <c r="E32" s="34">
        <v>0.5</v>
      </c>
      <c r="F32" s="34">
        <v>16.7</v>
      </c>
      <c r="G32" s="34">
        <v>87</v>
      </c>
      <c r="H32" s="34">
        <v>0</v>
      </c>
      <c r="I32" s="104"/>
    </row>
    <row r="33" spans="1:9" x14ac:dyDescent="0.25">
      <c r="A33" s="79"/>
      <c r="B33" s="88" t="s">
        <v>20</v>
      </c>
      <c r="C33" s="4">
        <f>C21+C23+C25+C27+C29+C31</f>
        <v>610</v>
      </c>
      <c r="D33" s="35">
        <f>D21+D23+D25+D27+D29+D31</f>
        <v>16.46</v>
      </c>
      <c r="E33" s="35">
        <f t="shared" ref="E33:H33" si="4">E21+E23+E25+E27+E29+E31</f>
        <v>11.229999999999999</v>
      </c>
      <c r="F33" s="35">
        <f t="shared" si="4"/>
        <v>76.349999999999994</v>
      </c>
      <c r="G33" s="35">
        <f t="shared" si="4"/>
        <v>474.65999999999997</v>
      </c>
      <c r="H33" s="35">
        <f t="shared" si="4"/>
        <v>36.97</v>
      </c>
      <c r="I33" s="84"/>
    </row>
    <row r="34" spans="1:9" ht="15.75" thickBot="1" x14ac:dyDescent="0.3">
      <c r="A34" s="80"/>
      <c r="B34" s="89"/>
      <c r="C34" s="1">
        <f>C22+C24+C26+C28+C30+C32</f>
        <v>770</v>
      </c>
      <c r="D34" s="36">
        <f>D22+D24+D26+D28+D30+D32</f>
        <v>21.540000000000003</v>
      </c>
      <c r="E34" s="36">
        <f t="shared" ref="E34:H34" si="5">E22+E24+E26+E28+E30+E32</f>
        <v>15.09</v>
      </c>
      <c r="F34" s="36">
        <f t="shared" si="5"/>
        <v>95.899999999999991</v>
      </c>
      <c r="G34" s="36">
        <f t="shared" si="5"/>
        <v>608.38</v>
      </c>
      <c r="H34" s="36">
        <f t="shared" si="5"/>
        <v>49.949999999999996</v>
      </c>
      <c r="I34" s="113"/>
    </row>
    <row r="35" spans="1:9" ht="15" customHeight="1" x14ac:dyDescent="0.25">
      <c r="A35" s="137" t="s">
        <v>27</v>
      </c>
      <c r="B35" s="148" t="s">
        <v>99</v>
      </c>
      <c r="C35" s="5">
        <v>50</v>
      </c>
      <c r="D35" s="39">
        <v>8.77</v>
      </c>
      <c r="E35" s="39">
        <v>6.03</v>
      </c>
      <c r="F35" s="39">
        <v>8.58</v>
      </c>
      <c r="G35" s="39">
        <v>123.5</v>
      </c>
      <c r="H35" s="39">
        <v>0.12</v>
      </c>
      <c r="I35" s="145" t="s">
        <v>152</v>
      </c>
    </row>
    <row r="36" spans="1:9" x14ac:dyDescent="0.25">
      <c r="A36" s="79"/>
      <c r="B36" s="149"/>
      <c r="C36" s="5">
        <v>100</v>
      </c>
      <c r="D36" s="39">
        <v>17.5</v>
      </c>
      <c r="E36" s="39">
        <v>12.06</v>
      </c>
      <c r="F36" s="39">
        <v>17.16</v>
      </c>
      <c r="G36" s="39">
        <v>247</v>
      </c>
      <c r="H36" s="39">
        <v>0.24</v>
      </c>
      <c r="I36" s="122"/>
    </row>
    <row r="37" spans="1:9" x14ac:dyDescent="0.25">
      <c r="A37" s="79"/>
      <c r="B37" s="150" t="s">
        <v>45</v>
      </c>
      <c r="C37" s="31">
        <v>150</v>
      </c>
      <c r="D37" s="34">
        <v>3.15</v>
      </c>
      <c r="E37" s="34">
        <v>2.72</v>
      </c>
      <c r="F37" s="34">
        <v>12.96</v>
      </c>
      <c r="G37" s="34">
        <v>89</v>
      </c>
      <c r="H37" s="34">
        <v>1.2</v>
      </c>
      <c r="I37" s="84" t="s">
        <v>153</v>
      </c>
    </row>
    <row r="38" spans="1:9" x14ac:dyDescent="0.25">
      <c r="A38" s="79"/>
      <c r="B38" s="151"/>
      <c r="C38" s="31">
        <v>180</v>
      </c>
      <c r="D38" s="34">
        <v>3.67</v>
      </c>
      <c r="E38" s="34">
        <v>3.19</v>
      </c>
      <c r="F38" s="34">
        <v>15.82</v>
      </c>
      <c r="G38" s="34">
        <v>107</v>
      </c>
      <c r="H38" s="34">
        <v>1.43</v>
      </c>
      <c r="I38" s="110"/>
    </row>
    <row r="39" spans="1:9" ht="15" customHeight="1" x14ac:dyDescent="0.25">
      <c r="A39" s="79"/>
      <c r="B39" s="95"/>
      <c r="C39" s="31"/>
      <c r="D39" s="34"/>
      <c r="E39" s="34"/>
      <c r="F39" s="34"/>
      <c r="G39" s="34"/>
      <c r="H39" s="34"/>
      <c r="I39" s="84"/>
    </row>
    <row r="40" spans="1:9" x14ac:dyDescent="0.25">
      <c r="A40" s="79"/>
      <c r="B40" s="95"/>
      <c r="C40" s="31"/>
      <c r="D40" s="34"/>
      <c r="E40" s="34"/>
      <c r="F40" s="34"/>
      <c r="G40" s="34"/>
      <c r="H40" s="34"/>
      <c r="I40" s="84"/>
    </row>
    <row r="41" spans="1:9" x14ac:dyDescent="0.25">
      <c r="A41" s="79"/>
      <c r="B41" s="88" t="s">
        <v>20</v>
      </c>
      <c r="C41" s="4">
        <f>C35+C37+C39</f>
        <v>200</v>
      </c>
      <c r="D41" s="35">
        <f t="shared" ref="D41:H41" si="6">D35+D37+D39</f>
        <v>11.92</v>
      </c>
      <c r="E41" s="35">
        <f t="shared" si="6"/>
        <v>8.75</v>
      </c>
      <c r="F41" s="35">
        <f t="shared" si="6"/>
        <v>21.54</v>
      </c>
      <c r="G41" s="35">
        <f t="shared" si="6"/>
        <v>212.5</v>
      </c>
      <c r="H41" s="35">
        <f t="shared" si="6"/>
        <v>1.3199999999999998</v>
      </c>
      <c r="I41" s="103"/>
    </row>
    <row r="42" spans="1:9" x14ac:dyDescent="0.25">
      <c r="A42" s="79"/>
      <c r="B42" s="88"/>
      <c r="C42" s="4">
        <f>C36+C38+C40</f>
        <v>280</v>
      </c>
      <c r="D42" s="35">
        <f t="shared" ref="D42:H42" si="7">D36+D38+D40</f>
        <v>21.17</v>
      </c>
      <c r="E42" s="35">
        <f t="shared" si="7"/>
        <v>15.25</v>
      </c>
      <c r="F42" s="35">
        <f t="shared" si="7"/>
        <v>32.980000000000004</v>
      </c>
      <c r="G42" s="35">
        <f t="shared" si="7"/>
        <v>354</v>
      </c>
      <c r="H42" s="35">
        <f t="shared" si="7"/>
        <v>1.67</v>
      </c>
      <c r="I42" s="103"/>
    </row>
    <row r="43" spans="1:9" x14ac:dyDescent="0.25">
      <c r="A43" s="79"/>
      <c r="B43" s="88" t="s">
        <v>28</v>
      </c>
      <c r="C43" s="4">
        <f t="shared" ref="C43:H44" si="8">C13+C19+C33+C41</f>
        <v>1280</v>
      </c>
      <c r="D43" s="35">
        <f t="shared" si="8"/>
        <v>36.64</v>
      </c>
      <c r="E43" s="35">
        <f t="shared" si="8"/>
        <v>32.869999999999997</v>
      </c>
      <c r="F43" s="35">
        <f t="shared" si="8"/>
        <v>144.66999999999999</v>
      </c>
      <c r="G43" s="35">
        <f t="shared" si="8"/>
        <v>1022.5999999999999</v>
      </c>
      <c r="H43" s="35">
        <f t="shared" si="8"/>
        <v>49.13</v>
      </c>
      <c r="I43" s="104"/>
    </row>
    <row r="44" spans="1:9" ht="15.75" thickBot="1" x14ac:dyDescent="0.3">
      <c r="A44" s="80"/>
      <c r="B44" s="89"/>
      <c r="C44" s="1">
        <f t="shared" si="8"/>
        <v>1570</v>
      </c>
      <c r="D44" s="36">
        <f t="shared" si="8"/>
        <v>51.59</v>
      </c>
      <c r="E44" s="36">
        <f t="shared" si="8"/>
        <v>43.79</v>
      </c>
      <c r="F44" s="36">
        <f t="shared" si="8"/>
        <v>180.37</v>
      </c>
      <c r="G44" s="36">
        <f t="shared" si="8"/>
        <v>1323.98</v>
      </c>
      <c r="H44" s="36">
        <f t="shared" si="8"/>
        <v>62.559999999999995</v>
      </c>
      <c r="I44" s="105"/>
    </row>
  </sheetData>
  <mergeCells count="50">
    <mergeCell ref="B37:B38"/>
    <mergeCell ref="I37:I38"/>
    <mergeCell ref="B41:B42"/>
    <mergeCell ref="I41:I44"/>
    <mergeCell ref="B43:B44"/>
    <mergeCell ref="A35:A44"/>
    <mergeCell ref="A21:A34"/>
    <mergeCell ref="B21:B22"/>
    <mergeCell ref="I21:I22"/>
    <mergeCell ref="B23:B24"/>
    <mergeCell ref="I23:I24"/>
    <mergeCell ref="B27:B28"/>
    <mergeCell ref="I27:I28"/>
    <mergeCell ref="B31:B32"/>
    <mergeCell ref="I31:I32"/>
    <mergeCell ref="B33:B34"/>
    <mergeCell ref="I39:I40"/>
    <mergeCell ref="B39:B40"/>
    <mergeCell ref="B25:B26"/>
    <mergeCell ref="I25:I26"/>
    <mergeCell ref="B35:B36"/>
    <mergeCell ref="A15:A20"/>
    <mergeCell ref="B15:B16"/>
    <mergeCell ref="I15:I16"/>
    <mergeCell ref="B19:B20"/>
    <mergeCell ref="I19:I20"/>
    <mergeCell ref="A8:A14"/>
    <mergeCell ref="B9:B10"/>
    <mergeCell ref="I4:I6"/>
    <mergeCell ref="D5:D6"/>
    <mergeCell ref="E5:E6"/>
    <mergeCell ref="F5:F6"/>
    <mergeCell ref="A4:A6"/>
    <mergeCell ref="B4:B6"/>
    <mergeCell ref="D4:F4"/>
    <mergeCell ref="G4:G6"/>
    <mergeCell ref="H4:H6"/>
    <mergeCell ref="I9:I10"/>
    <mergeCell ref="B13:B14"/>
    <mergeCell ref="I13:I14"/>
    <mergeCell ref="B11:B12"/>
    <mergeCell ref="I11:I12"/>
    <mergeCell ref="I35:I36"/>
    <mergeCell ref="B7:B8"/>
    <mergeCell ref="I7:I8"/>
    <mergeCell ref="B17:B18"/>
    <mergeCell ref="I17:I18"/>
    <mergeCell ref="I33:I34"/>
    <mergeCell ref="B29:B30"/>
    <mergeCell ref="I29:I30"/>
  </mergeCells>
  <pageMargins left="0.31496062992125984" right="0.11811023622047245" top="0.35433070866141736" bottom="0.15748031496062992" header="0.11811023622047245" footer="0.11811023622047245"/>
  <pageSetup paperSize="9" scale="9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6"/>
  <sheetViews>
    <sheetView view="pageBreakPreview" topLeftCell="A8" zoomScale="60" zoomScaleNormal="100" workbookViewId="0">
      <selection activeCell="P27" sqref="P27"/>
    </sheetView>
  </sheetViews>
  <sheetFormatPr defaultRowHeight="15" x14ac:dyDescent="0.25"/>
  <cols>
    <col min="1" max="1" width="9.42578125" customWidth="1"/>
    <col min="2" max="2" width="22" customWidth="1"/>
    <col min="3" max="3" width="11" customWidth="1"/>
    <col min="6" max="6" width="12" customWidth="1"/>
    <col min="7" max="7" width="12.85546875" customWidth="1"/>
    <col min="8" max="8" width="8.42578125" customWidth="1"/>
    <col min="9" max="9" width="11" customWidth="1"/>
  </cols>
  <sheetData>
    <row r="3" spans="1:9" ht="15.75" thickBot="1" x14ac:dyDescent="0.3"/>
    <row r="4" spans="1:9" ht="15" customHeight="1" x14ac:dyDescent="0.25">
      <c r="A4" s="72" t="s">
        <v>0</v>
      </c>
      <c r="B4" s="75" t="s">
        <v>1</v>
      </c>
      <c r="C4" s="12" t="s">
        <v>2</v>
      </c>
      <c r="D4" s="75" t="s">
        <v>3</v>
      </c>
      <c r="E4" s="75"/>
      <c r="F4" s="75"/>
      <c r="G4" s="66" t="s">
        <v>11</v>
      </c>
      <c r="H4" s="66" t="s">
        <v>4</v>
      </c>
      <c r="I4" s="69" t="s">
        <v>5</v>
      </c>
    </row>
    <row r="5" spans="1:9" x14ac:dyDescent="0.25">
      <c r="A5" s="73"/>
      <c r="B5" s="76"/>
      <c r="C5" s="11" t="s">
        <v>6</v>
      </c>
      <c r="D5" s="76" t="s">
        <v>8</v>
      </c>
      <c r="E5" s="76" t="s">
        <v>9</v>
      </c>
      <c r="F5" s="76" t="s">
        <v>10</v>
      </c>
      <c r="G5" s="67"/>
      <c r="H5" s="67"/>
      <c r="I5" s="70"/>
    </row>
    <row r="6" spans="1:9" ht="15.75" thickBot="1" x14ac:dyDescent="0.3">
      <c r="A6" s="74"/>
      <c r="B6" s="77"/>
      <c r="C6" s="13" t="s">
        <v>7</v>
      </c>
      <c r="D6" s="77"/>
      <c r="E6" s="77"/>
      <c r="F6" s="77"/>
      <c r="G6" s="68"/>
      <c r="H6" s="68"/>
      <c r="I6" s="71"/>
    </row>
    <row r="7" spans="1:9" ht="15" customHeight="1" x14ac:dyDescent="0.25">
      <c r="A7" s="10" t="s">
        <v>47</v>
      </c>
      <c r="B7" s="146" t="s">
        <v>66</v>
      </c>
      <c r="C7" s="12">
        <v>160</v>
      </c>
      <c r="D7" s="12">
        <v>3.46</v>
      </c>
      <c r="E7" s="12">
        <v>4.57</v>
      </c>
      <c r="F7" s="12">
        <v>24.7</v>
      </c>
      <c r="G7" s="12">
        <v>154</v>
      </c>
      <c r="H7" s="12">
        <v>0</v>
      </c>
      <c r="I7" s="83" t="s">
        <v>41</v>
      </c>
    </row>
    <row r="8" spans="1:9" x14ac:dyDescent="0.25">
      <c r="A8" s="87" t="s">
        <v>13</v>
      </c>
      <c r="B8" s="147"/>
      <c r="C8" s="11">
        <v>210</v>
      </c>
      <c r="D8" s="11">
        <v>4.59</v>
      </c>
      <c r="E8" s="11">
        <v>4.9000000000000004</v>
      </c>
      <c r="F8" s="11">
        <v>31.26</v>
      </c>
      <c r="G8" s="11">
        <v>187</v>
      </c>
      <c r="H8" s="11">
        <v>0</v>
      </c>
      <c r="I8" s="84"/>
    </row>
    <row r="9" spans="1:9" ht="15" customHeight="1" x14ac:dyDescent="0.25">
      <c r="A9" s="79"/>
      <c r="B9" s="95" t="s">
        <v>45</v>
      </c>
      <c r="C9" s="57">
        <v>150</v>
      </c>
      <c r="D9" s="57">
        <v>3.15</v>
      </c>
      <c r="E9" s="57">
        <v>2.72</v>
      </c>
      <c r="F9" s="57">
        <v>12.96</v>
      </c>
      <c r="G9" s="57">
        <v>89</v>
      </c>
      <c r="H9" s="57">
        <v>1.2</v>
      </c>
      <c r="I9" s="84" t="s">
        <v>46</v>
      </c>
    </row>
    <row r="10" spans="1:9" x14ac:dyDescent="0.25">
      <c r="A10" s="79"/>
      <c r="B10" s="95"/>
      <c r="C10" s="57">
        <v>180</v>
      </c>
      <c r="D10" s="57">
        <v>3.67</v>
      </c>
      <c r="E10" s="57">
        <v>3.19</v>
      </c>
      <c r="F10" s="57">
        <v>15.82</v>
      </c>
      <c r="G10" s="57">
        <v>107</v>
      </c>
      <c r="H10" s="57">
        <v>1.43</v>
      </c>
      <c r="I10" s="84"/>
    </row>
    <row r="11" spans="1:9" x14ac:dyDescent="0.25">
      <c r="A11" s="79"/>
      <c r="B11" s="124" t="s">
        <v>16</v>
      </c>
      <c r="C11" s="57">
        <v>40</v>
      </c>
      <c r="D11" s="57">
        <v>2.4500000000000002</v>
      </c>
      <c r="E11" s="57">
        <v>7.55</v>
      </c>
      <c r="F11" s="57">
        <v>14.62</v>
      </c>
      <c r="G11" s="57">
        <v>136</v>
      </c>
      <c r="H11" s="57">
        <v>0</v>
      </c>
      <c r="I11" s="99" t="s">
        <v>17</v>
      </c>
    </row>
    <row r="12" spans="1:9" x14ac:dyDescent="0.25">
      <c r="A12" s="79"/>
      <c r="B12" s="152"/>
      <c r="C12" s="57">
        <v>40</v>
      </c>
      <c r="D12" s="57">
        <v>2.4500000000000002</v>
      </c>
      <c r="E12" s="57">
        <v>7.55</v>
      </c>
      <c r="F12" s="57">
        <v>14.62</v>
      </c>
      <c r="G12" s="57">
        <v>136</v>
      </c>
      <c r="H12" s="57">
        <v>0</v>
      </c>
      <c r="I12" s="100"/>
    </row>
    <row r="13" spans="1:9" x14ac:dyDescent="0.25">
      <c r="A13" s="79"/>
      <c r="B13" s="88" t="s">
        <v>20</v>
      </c>
      <c r="C13" s="4">
        <f>C7+C9+C11</f>
        <v>350</v>
      </c>
      <c r="D13" s="4">
        <f t="shared" ref="D13:H13" si="0">D7+D9+D11</f>
        <v>9.0599999999999987</v>
      </c>
      <c r="E13" s="4">
        <f t="shared" si="0"/>
        <v>14.84</v>
      </c>
      <c r="F13" s="4">
        <f t="shared" si="0"/>
        <v>52.279999999999994</v>
      </c>
      <c r="G13" s="4">
        <f t="shared" si="0"/>
        <v>379</v>
      </c>
      <c r="H13" s="4">
        <f t="shared" si="0"/>
        <v>1.2</v>
      </c>
      <c r="I13" s="85"/>
    </row>
    <row r="14" spans="1:9" ht="15.75" thickBot="1" x14ac:dyDescent="0.3">
      <c r="A14" s="80"/>
      <c r="B14" s="114"/>
      <c r="C14" s="1">
        <f>C8+C10+C12</f>
        <v>430</v>
      </c>
      <c r="D14" s="1">
        <f t="shared" ref="D14:H14" si="1">D8+D10+D12</f>
        <v>10.71</v>
      </c>
      <c r="E14" s="1">
        <f t="shared" si="1"/>
        <v>15.64</v>
      </c>
      <c r="F14" s="1">
        <f t="shared" si="1"/>
        <v>61.699999999999996</v>
      </c>
      <c r="G14" s="1">
        <f t="shared" si="1"/>
        <v>430</v>
      </c>
      <c r="H14" s="1">
        <f t="shared" si="1"/>
        <v>1.43</v>
      </c>
      <c r="I14" s="86"/>
    </row>
    <row r="15" spans="1:9" x14ac:dyDescent="0.25">
      <c r="A15" s="78" t="s">
        <v>18</v>
      </c>
      <c r="B15" s="116" t="s">
        <v>19</v>
      </c>
      <c r="C15" s="20">
        <v>150</v>
      </c>
      <c r="D15" s="20">
        <v>0.75</v>
      </c>
      <c r="E15" s="20">
        <v>0</v>
      </c>
      <c r="F15" s="20">
        <v>15.15</v>
      </c>
      <c r="G15" s="20">
        <v>63.33</v>
      </c>
      <c r="H15" s="20">
        <v>3</v>
      </c>
      <c r="I15" s="83" t="s">
        <v>138</v>
      </c>
    </row>
    <row r="16" spans="1:9" x14ac:dyDescent="0.25">
      <c r="A16" s="79"/>
      <c r="B16" s="96"/>
      <c r="C16" s="21">
        <v>180</v>
      </c>
      <c r="D16" s="21">
        <v>0.9</v>
      </c>
      <c r="E16" s="21">
        <v>0</v>
      </c>
      <c r="F16" s="21">
        <v>18.18</v>
      </c>
      <c r="G16" s="21">
        <v>76</v>
      </c>
      <c r="H16" s="21">
        <v>3.6</v>
      </c>
      <c r="I16" s="84"/>
    </row>
    <row r="17" spans="1:9" x14ac:dyDescent="0.25">
      <c r="A17" s="79"/>
      <c r="B17" s="95" t="s">
        <v>184</v>
      </c>
      <c r="C17" s="21">
        <v>30</v>
      </c>
      <c r="D17" s="21">
        <v>1.32</v>
      </c>
      <c r="E17" s="21">
        <v>0.87</v>
      </c>
      <c r="F17" s="21">
        <v>21.13</v>
      </c>
      <c r="G17" s="21">
        <v>9.9</v>
      </c>
      <c r="H17" s="21">
        <v>0</v>
      </c>
      <c r="I17" s="84" t="s">
        <v>21</v>
      </c>
    </row>
    <row r="18" spans="1:9" x14ac:dyDescent="0.25">
      <c r="A18" s="79"/>
      <c r="B18" s="95"/>
      <c r="C18" s="21">
        <v>30</v>
      </c>
      <c r="D18" s="21">
        <v>1.32</v>
      </c>
      <c r="E18" s="21">
        <v>0.87</v>
      </c>
      <c r="F18" s="21">
        <v>21.13</v>
      </c>
      <c r="G18" s="21">
        <v>9.9</v>
      </c>
      <c r="H18" s="21">
        <v>0</v>
      </c>
      <c r="I18" s="84"/>
    </row>
    <row r="19" spans="1:9" x14ac:dyDescent="0.25">
      <c r="A19" s="79"/>
      <c r="B19" s="88" t="s">
        <v>20</v>
      </c>
      <c r="C19" s="4">
        <f>C15+C17</f>
        <v>180</v>
      </c>
      <c r="D19" s="4">
        <f t="shared" ref="D19:H19" si="2">D15+D17</f>
        <v>2.0700000000000003</v>
      </c>
      <c r="E19" s="4">
        <f t="shared" si="2"/>
        <v>0.87</v>
      </c>
      <c r="F19" s="4">
        <f t="shared" si="2"/>
        <v>36.28</v>
      </c>
      <c r="G19" s="4">
        <f t="shared" si="2"/>
        <v>73.23</v>
      </c>
      <c r="H19" s="4">
        <f t="shared" si="2"/>
        <v>3</v>
      </c>
      <c r="I19" s="85"/>
    </row>
    <row r="20" spans="1:9" ht="15.75" thickBot="1" x14ac:dyDescent="0.3">
      <c r="A20" s="80"/>
      <c r="B20" s="89"/>
      <c r="C20" s="1">
        <f>C16+C18</f>
        <v>210</v>
      </c>
      <c r="D20" s="1">
        <f t="shared" ref="D20:H20" si="3">D16+D18</f>
        <v>2.2200000000000002</v>
      </c>
      <c r="E20" s="1">
        <f t="shared" si="3"/>
        <v>0.87</v>
      </c>
      <c r="F20" s="1">
        <f t="shared" si="3"/>
        <v>39.31</v>
      </c>
      <c r="G20" s="1">
        <f t="shared" si="3"/>
        <v>85.9</v>
      </c>
      <c r="H20" s="1">
        <f t="shared" si="3"/>
        <v>3.6</v>
      </c>
      <c r="I20" s="86"/>
    </row>
    <row r="21" spans="1:9" ht="15" customHeight="1" x14ac:dyDescent="0.25">
      <c r="A21" s="78" t="s">
        <v>22</v>
      </c>
      <c r="B21" s="94" t="s">
        <v>109</v>
      </c>
      <c r="C21" s="14">
        <v>40</v>
      </c>
      <c r="D21" s="14">
        <v>0.93</v>
      </c>
      <c r="E21" s="14">
        <v>1.84</v>
      </c>
      <c r="F21" s="14">
        <v>4.3499999999999996</v>
      </c>
      <c r="G21" s="14">
        <v>31.64</v>
      </c>
      <c r="H21" s="14">
        <v>2.0499999999999998</v>
      </c>
      <c r="I21" s="83" t="s">
        <v>154</v>
      </c>
    </row>
    <row r="22" spans="1:9" ht="15.75" customHeight="1" x14ac:dyDescent="0.25">
      <c r="A22" s="79"/>
      <c r="B22" s="95"/>
      <c r="C22" s="11">
        <v>60</v>
      </c>
      <c r="D22" s="11">
        <v>1.3</v>
      </c>
      <c r="E22" s="11">
        <v>2.7</v>
      </c>
      <c r="F22" s="11">
        <v>6.5</v>
      </c>
      <c r="G22" s="11">
        <v>47.46</v>
      </c>
      <c r="H22" s="11">
        <v>3.07</v>
      </c>
      <c r="I22" s="84"/>
    </row>
    <row r="23" spans="1:9" ht="15" customHeight="1" x14ac:dyDescent="0.25">
      <c r="A23" s="79"/>
      <c r="B23" s="95" t="s">
        <v>157</v>
      </c>
      <c r="C23" s="53">
        <v>200</v>
      </c>
      <c r="D23" s="34">
        <v>4.5</v>
      </c>
      <c r="E23" s="34">
        <v>2.4</v>
      </c>
      <c r="F23" s="34">
        <v>12.5</v>
      </c>
      <c r="G23" s="34">
        <v>89.8</v>
      </c>
      <c r="H23" s="34">
        <v>9</v>
      </c>
      <c r="I23" s="84" t="s">
        <v>155</v>
      </c>
    </row>
    <row r="24" spans="1:9" x14ac:dyDescent="0.25">
      <c r="A24" s="79"/>
      <c r="B24" s="95"/>
      <c r="C24" s="31">
        <v>200</v>
      </c>
      <c r="D24" s="34">
        <v>4.5</v>
      </c>
      <c r="E24" s="34">
        <v>2.4</v>
      </c>
      <c r="F24" s="34">
        <v>12.5</v>
      </c>
      <c r="G24" s="34">
        <v>89.8</v>
      </c>
      <c r="H24" s="34">
        <v>9</v>
      </c>
      <c r="I24" s="84"/>
    </row>
    <row r="25" spans="1:9" ht="15" customHeight="1" x14ac:dyDescent="0.25">
      <c r="A25" s="79"/>
      <c r="B25" s="95" t="s">
        <v>113</v>
      </c>
      <c r="C25" s="5">
        <v>120</v>
      </c>
      <c r="D25" s="11">
        <v>17.920000000000002</v>
      </c>
      <c r="E25" s="11">
        <v>14.58</v>
      </c>
      <c r="F25" s="11">
        <v>5.62</v>
      </c>
      <c r="G25" s="11">
        <v>225</v>
      </c>
      <c r="H25" s="11">
        <v>0.54</v>
      </c>
      <c r="I25" s="84" t="s">
        <v>114</v>
      </c>
    </row>
    <row r="26" spans="1:9" x14ac:dyDescent="0.25">
      <c r="A26" s="79"/>
      <c r="B26" s="95"/>
      <c r="C26" s="5">
        <v>160</v>
      </c>
      <c r="D26" s="11">
        <v>13.44</v>
      </c>
      <c r="E26" s="11">
        <v>10.94</v>
      </c>
      <c r="F26" s="11">
        <v>4.2</v>
      </c>
      <c r="G26" s="11">
        <v>168.8</v>
      </c>
      <c r="H26" s="11">
        <v>0.4</v>
      </c>
      <c r="I26" s="84"/>
    </row>
    <row r="27" spans="1:9" x14ac:dyDescent="0.25">
      <c r="A27" s="79"/>
      <c r="B27" s="130" t="s">
        <v>115</v>
      </c>
      <c r="C27" s="5">
        <v>120</v>
      </c>
      <c r="D27" s="63">
        <v>4.41</v>
      </c>
      <c r="E27" s="63">
        <v>3.61</v>
      </c>
      <c r="F27" s="63">
        <v>21.15</v>
      </c>
      <c r="G27" s="63">
        <v>134.80000000000001</v>
      </c>
      <c r="H27" s="63">
        <v>0</v>
      </c>
      <c r="I27" s="99" t="s">
        <v>142</v>
      </c>
    </row>
    <row r="28" spans="1:9" x14ac:dyDescent="0.25">
      <c r="A28" s="79"/>
      <c r="B28" s="131"/>
      <c r="C28" s="5">
        <v>150</v>
      </c>
      <c r="D28" s="63">
        <v>5.51</v>
      </c>
      <c r="E28" s="63">
        <v>4.51</v>
      </c>
      <c r="F28" s="63">
        <v>26.44</v>
      </c>
      <c r="G28" s="63">
        <v>168.5</v>
      </c>
      <c r="H28" s="63">
        <v>0</v>
      </c>
      <c r="I28" s="100"/>
    </row>
    <row r="29" spans="1:9" ht="15" customHeight="1" x14ac:dyDescent="0.25">
      <c r="A29" s="79"/>
      <c r="B29" s="95" t="s">
        <v>34</v>
      </c>
      <c r="C29" s="11">
        <v>150</v>
      </c>
      <c r="D29" s="11">
        <v>0.12</v>
      </c>
      <c r="E29" s="11">
        <v>0.12</v>
      </c>
      <c r="F29" s="11">
        <v>17.899999999999999</v>
      </c>
      <c r="G29" s="11">
        <v>73.2</v>
      </c>
      <c r="H29" s="11">
        <v>1.29</v>
      </c>
      <c r="I29" s="84" t="s">
        <v>156</v>
      </c>
    </row>
    <row r="30" spans="1:9" x14ac:dyDescent="0.25">
      <c r="A30" s="79"/>
      <c r="B30" s="95"/>
      <c r="C30" s="11">
        <v>180</v>
      </c>
      <c r="D30" s="11">
        <v>0.16</v>
      </c>
      <c r="E30" s="11">
        <v>0.16</v>
      </c>
      <c r="F30" s="11">
        <v>23.9</v>
      </c>
      <c r="G30" s="11">
        <v>97.6</v>
      </c>
      <c r="H30" s="11">
        <v>1.72</v>
      </c>
      <c r="I30" s="104"/>
    </row>
    <row r="31" spans="1:9" ht="15" customHeight="1" x14ac:dyDescent="0.25">
      <c r="A31" s="79"/>
      <c r="B31" s="95" t="s">
        <v>25</v>
      </c>
      <c r="C31" s="57">
        <v>20</v>
      </c>
      <c r="D31" s="34">
        <v>1.32</v>
      </c>
      <c r="E31" s="34">
        <v>0.2</v>
      </c>
      <c r="F31" s="34">
        <v>6.68</v>
      </c>
      <c r="G31" s="34">
        <v>34.799999999999997</v>
      </c>
      <c r="H31" s="34">
        <v>0</v>
      </c>
      <c r="I31" s="84" t="s">
        <v>21</v>
      </c>
    </row>
    <row r="32" spans="1:9" x14ac:dyDescent="0.25">
      <c r="A32" s="79"/>
      <c r="B32" s="95"/>
      <c r="C32" s="57">
        <v>20</v>
      </c>
      <c r="D32" s="34">
        <v>1.32</v>
      </c>
      <c r="E32" s="34">
        <v>0.2</v>
      </c>
      <c r="F32" s="34">
        <v>6.68</v>
      </c>
      <c r="G32" s="34">
        <v>34.799999999999997</v>
      </c>
      <c r="H32" s="34">
        <v>0</v>
      </c>
      <c r="I32" s="104"/>
    </row>
    <row r="33" spans="1:9" ht="15" customHeight="1" x14ac:dyDescent="0.25">
      <c r="A33" s="79"/>
      <c r="B33" s="90" t="s">
        <v>26</v>
      </c>
      <c r="C33" s="11">
        <v>20</v>
      </c>
      <c r="D33" s="11">
        <v>1.58</v>
      </c>
      <c r="E33" s="11">
        <v>0.2</v>
      </c>
      <c r="F33" s="11">
        <v>9.66</v>
      </c>
      <c r="G33" s="11">
        <v>47.2</v>
      </c>
      <c r="H33" s="11">
        <v>0</v>
      </c>
      <c r="I33" s="84" t="s">
        <v>21</v>
      </c>
    </row>
    <row r="34" spans="1:9" x14ac:dyDescent="0.25">
      <c r="A34" s="79"/>
      <c r="B34" s="112"/>
      <c r="C34" s="11">
        <v>30</v>
      </c>
      <c r="D34" s="11">
        <v>2.37</v>
      </c>
      <c r="E34" s="11">
        <v>0.3</v>
      </c>
      <c r="F34" s="11">
        <v>14.49</v>
      </c>
      <c r="G34" s="11">
        <v>70.8</v>
      </c>
      <c r="H34" s="11">
        <v>0</v>
      </c>
      <c r="I34" s="104"/>
    </row>
    <row r="35" spans="1:9" x14ac:dyDescent="0.25">
      <c r="A35" s="79"/>
      <c r="B35" s="90"/>
      <c r="C35" s="11"/>
      <c r="D35" s="11"/>
      <c r="E35" s="11"/>
      <c r="F35" s="11"/>
      <c r="G35" s="11"/>
      <c r="H35" s="11"/>
      <c r="I35" s="84"/>
    </row>
    <row r="36" spans="1:9" x14ac:dyDescent="0.25">
      <c r="A36" s="79"/>
      <c r="B36" s="90"/>
      <c r="C36" s="11"/>
      <c r="D36" s="11"/>
      <c r="E36" s="11"/>
      <c r="F36" s="11"/>
      <c r="G36" s="11"/>
      <c r="H36" s="11"/>
      <c r="I36" s="104"/>
    </row>
    <row r="37" spans="1:9" x14ac:dyDescent="0.25">
      <c r="A37" s="79"/>
      <c r="B37" s="88" t="s">
        <v>20</v>
      </c>
      <c r="C37" s="4">
        <f>C21+C23+C25+C29+C31+C33+C35</f>
        <v>550</v>
      </c>
      <c r="D37" s="4">
        <f t="shared" ref="D37:H37" si="4">D21+D23+D25+D29+D31+D33+D35</f>
        <v>26.370000000000005</v>
      </c>
      <c r="E37" s="4">
        <f t="shared" si="4"/>
        <v>19.34</v>
      </c>
      <c r="F37" s="4">
        <f t="shared" si="4"/>
        <v>56.710000000000008</v>
      </c>
      <c r="G37" s="4">
        <f t="shared" si="4"/>
        <v>501.64</v>
      </c>
      <c r="H37" s="4">
        <f t="shared" si="4"/>
        <v>12.879999999999999</v>
      </c>
      <c r="I37" s="84"/>
    </row>
    <row r="38" spans="1:9" ht="15.75" thickBot="1" x14ac:dyDescent="0.3">
      <c r="A38" s="80"/>
      <c r="B38" s="89"/>
      <c r="C38" s="1">
        <f>C22+C24+C26+C30+C32+C34+C36</f>
        <v>650</v>
      </c>
      <c r="D38" s="1">
        <f t="shared" ref="D38:H38" si="5">D22+D24+D26+D30+D32+D34+D36</f>
        <v>23.09</v>
      </c>
      <c r="E38" s="1">
        <f t="shared" si="5"/>
        <v>16.7</v>
      </c>
      <c r="F38" s="1">
        <f t="shared" si="5"/>
        <v>68.27</v>
      </c>
      <c r="G38" s="1">
        <f t="shared" si="5"/>
        <v>509.26</v>
      </c>
      <c r="H38" s="1">
        <f t="shared" si="5"/>
        <v>14.190000000000001</v>
      </c>
      <c r="I38" s="113"/>
    </row>
    <row r="39" spans="1:9" ht="15" customHeight="1" x14ac:dyDescent="0.25">
      <c r="A39" s="137" t="s">
        <v>27</v>
      </c>
      <c r="B39" s="138" t="s">
        <v>112</v>
      </c>
      <c r="C39" s="6">
        <v>55</v>
      </c>
      <c r="D39" s="6">
        <v>2.59</v>
      </c>
      <c r="E39" s="6">
        <v>1.38</v>
      </c>
      <c r="F39" s="6">
        <v>18.03</v>
      </c>
      <c r="G39" s="6">
        <v>95</v>
      </c>
      <c r="H39" s="6">
        <v>0.01</v>
      </c>
      <c r="I39" s="100" t="s">
        <v>158</v>
      </c>
    </row>
    <row r="40" spans="1:9" x14ac:dyDescent="0.25">
      <c r="A40" s="79"/>
      <c r="B40" s="96"/>
      <c r="C40" s="11">
        <v>115</v>
      </c>
      <c r="D40" s="11">
        <v>5.18</v>
      </c>
      <c r="E40" s="11">
        <v>2.76</v>
      </c>
      <c r="F40" s="11">
        <v>36.07</v>
      </c>
      <c r="G40" s="11">
        <v>190</v>
      </c>
      <c r="H40" s="11">
        <v>0.03</v>
      </c>
      <c r="I40" s="104"/>
    </row>
    <row r="41" spans="1:9" ht="15" customHeight="1" x14ac:dyDescent="0.25">
      <c r="A41" s="79"/>
      <c r="B41" s="95" t="s">
        <v>81</v>
      </c>
      <c r="C41" s="31">
        <v>150</v>
      </c>
      <c r="D41" s="34">
        <v>4.58</v>
      </c>
      <c r="E41" s="34">
        <v>4.08</v>
      </c>
      <c r="F41" s="34">
        <v>7.58</v>
      </c>
      <c r="G41" s="34">
        <v>85</v>
      </c>
      <c r="H41" s="34">
        <v>2.0499999999999998</v>
      </c>
      <c r="I41" s="84" t="s">
        <v>59</v>
      </c>
    </row>
    <row r="42" spans="1:9" x14ac:dyDescent="0.25">
      <c r="A42" s="79"/>
      <c r="B42" s="95"/>
      <c r="C42" s="31">
        <v>180</v>
      </c>
      <c r="D42" s="34">
        <v>5.48</v>
      </c>
      <c r="E42" s="34">
        <v>4.88</v>
      </c>
      <c r="F42" s="34">
        <v>9.07</v>
      </c>
      <c r="G42" s="34">
        <v>102</v>
      </c>
      <c r="H42" s="34">
        <v>2.46</v>
      </c>
      <c r="I42" s="84"/>
    </row>
    <row r="43" spans="1:9" x14ac:dyDescent="0.25">
      <c r="A43" s="79"/>
      <c r="B43" s="88" t="s">
        <v>20</v>
      </c>
      <c r="C43" s="4">
        <f>C39+C41</f>
        <v>205</v>
      </c>
      <c r="D43" s="4">
        <f>D39+D41</f>
        <v>7.17</v>
      </c>
      <c r="E43" s="4">
        <f t="shared" ref="E43:H43" si="6">E39+E41</f>
        <v>5.46</v>
      </c>
      <c r="F43" s="4">
        <f t="shared" si="6"/>
        <v>25.61</v>
      </c>
      <c r="G43" s="4">
        <f t="shared" si="6"/>
        <v>180</v>
      </c>
      <c r="H43" s="4">
        <f t="shared" si="6"/>
        <v>2.0599999999999996</v>
      </c>
      <c r="I43" s="103"/>
    </row>
    <row r="44" spans="1:9" x14ac:dyDescent="0.25">
      <c r="A44" s="79"/>
      <c r="B44" s="88"/>
      <c r="C44" s="4">
        <f>C40+C42</f>
        <v>295</v>
      </c>
      <c r="D44" s="4">
        <f>D40+D42</f>
        <v>10.66</v>
      </c>
      <c r="E44" s="4">
        <f t="shared" ref="E44:H44" si="7">E40+E42</f>
        <v>7.64</v>
      </c>
      <c r="F44" s="4">
        <f t="shared" si="7"/>
        <v>45.14</v>
      </c>
      <c r="G44" s="4">
        <f t="shared" si="7"/>
        <v>292</v>
      </c>
      <c r="H44" s="4">
        <f t="shared" si="7"/>
        <v>2.4899999999999998</v>
      </c>
      <c r="I44" s="103"/>
    </row>
    <row r="45" spans="1:9" x14ac:dyDescent="0.25">
      <c r="A45" s="79"/>
      <c r="B45" s="88" t="s">
        <v>28</v>
      </c>
      <c r="C45" s="4">
        <f t="shared" ref="C45:H46" si="8">C13+C19+C37+C43</f>
        <v>1285</v>
      </c>
      <c r="D45" s="4">
        <f t="shared" si="8"/>
        <v>44.67</v>
      </c>
      <c r="E45" s="4">
        <f t="shared" si="8"/>
        <v>40.51</v>
      </c>
      <c r="F45" s="4">
        <f t="shared" si="8"/>
        <v>170.88</v>
      </c>
      <c r="G45" s="4">
        <f t="shared" si="8"/>
        <v>1133.8699999999999</v>
      </c>
      <c r="H45" s="4">
        <f t="shared" si="8"/>
        <v>19.139999999999997</v>
      </c>
      <c r="I45" s="104"/>
    </row>
    <row r="46" spans="1:9" ht="15.75" thickBot="1" x14ac:dyDescent="0.3">
      <c r="A46" s="80"/>
      <c r="B46" s="89"/>
      <c r="C46" s="1">
        <f t="shared" si="8"/>
        <v>1585</v>
      </c>
      <c r="D46" s="1">
        <f t="shared" si="8"/>
        <v>46.680000000000007</v>
      </c>
      <c r="E46" s="1">
        <f t="shared" si="8"/>
        <v>40.85</v>
      </c>
      <c r="F46" s="1">
        <f t="shared" si="8"/>
        <v>214.41999999999996</v>
      </c>
      <c r="G46" s="1">
        <f t="shared" si="8"/>
        <v>1317.1599999999999</v>
      </c>
      <c r="H46" s="1">
        <f t="shared" si="8"/>
        <v>21.71</v>
      </c>
      <c r="I46" s="105"/>
    </row>
  </sheetData>
  <mergeCells count="52">
    <mergeCell ref="I15:I16"/>
    <mergeCell ref="B17:B18"/>
    <mergeCell ref="A21:A38"/>
    <mergeCell ref="I25:I26"/>
    <mergeCell ref="I19:I20"/>
    <mergeCell ref="I33:I34"/>
    <mergeCell ref="A15:A20"/>
    <mergeCell ref="B31:B32"/>
    <mergeCell ref="I31:I32"/>
    <mergeCell ref="I35:I36"/>
    <mergeCell ref="B15:B16"/>
    <mergeCell ref="B35:B36"/>
    <mergeCell ref="B27:B28"/>
    <mergeCell ref="I27:I28"/>
    <mergeCell ref="I4:I6"/>
    <mergeCell ref="D5:D6"/>
    <mergeCell ref="E5:E6"/>
    <mergeCell ref="F5:F6"/>
    <mergeCell ref="H4:H6"/>
    <mergeCell ref="I9:I10"/>
    <mergeCell ref="I7:I8"/>
    <mergeCell ref="B37:B38"/>
    <mergeCell ref="I37:I38"/>
    <mergeCell ref="B21:B22"/>
    <mergeCell ref="I21:I22"/>
    <mergeCell ref="B23:B24"/>
    <mergeCell ref="B19:B20"/>
    <mergeCell ref="I23:I24"/>
    <mergeCell ref="B25:B26"/>
    <mergeCell ref="B29:B30"/>
    <mergeCell ref="I29:I30"/>
    <mergeCell ref="B33:B34"/>
    <mergeCell ref="I17:I18"/>
    <mergeCell ref="I13:I14"/>
    <mergeCell ref="I11:I12"/>
    <mergeCell ref="I39:I40"/>
    <mergeCell ref="B41:B42"/>
    <mergeCell ref="I41:I42"/>
    <mergeCell ref="I43:I46"/>
    <mergeCell ref="A39:A46"/>
    <mergeCell ref="B39:B40"/>
    <mergeCell ref="B43:B44"/>
    <mergeCell ref="B45:B46"/>
    <mergeCell ref="A4:A6"/>
    <mergeCell ref="B4:B6"/>
    <mergeCell ref="D4:F4"/>
    <mergeCell ref="G4:G6"/>
    <mergeCell ref="A8:A14"/>
    <mergeCell ref="B9:B10"/>
    <mergeCell ref="B13:B14"/>
    <mergeCell ref="B7:B8"/>
    <mergeCell ref="B11:B12"/>
  </mergeCells>
  <pageMargins left="0.31496062992125984" right="0.11811023622047245" top="0.35433070866141736" bottom="0.15748031496062992" header="0.11811023622047245" footer="0.11811023622047245"/>
  <pageSetup paperSize="9" scale="90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view="pageBreakPreview" topLeftCell="A5" zoomScale="60" zoomScaleNormal="100" workbookViewId="0">
      <selection activeCell="AD36" sqref="AD36"/>
    </sheetView>
  </sheetViews>
  <sheetFormatPr defaultRowHeight="15" x14ac:dyDescent="0.25"/>
  <cols>
    <col min="2" max="2" width="24.7109375" customWidth="1"/>
    <col min="6" max="6" width="12.5703125" customWidth="1"/>
    <col min="7" max="7" width="15.28515625" customWidth="1"/>
    <col min="9" max="9" width="11.140625" customWidth="1"/>
  </cols>
  <sheetData>
    <row r="3" spans="1:9" ht="15.75" thickBot="1" x14ac:dyDescent="0.3"/>
    <row r="4" spans="1:9" ht="15" customHeight="1" x14ac:dyDescent="0.25">
      <c r="A4" s="72" t="s">
        <v>0</v>
      </c>
      <c r="B4" s="75" t="s">
        <v>1</v>
      </c>
      <c r="C4" s="12" t="s">
        <v>2</v>
      </c>
      <c r="D4" s="75" t="s">
        <v>3</v>
      </c>
      <c r="E4" s="75"/>
      <c r="F4" s="75"/>
      <c r="G4" s="66" t="s">
        <v>11</v>
      </c>
      <c r="H4" s="66" t="s">
        <v>4</v>
      </c>
      <c r="I4" s="69" t="s">
        <v>5</v>
      </c>
    </row>
    <row r="5" spans="1:9" x14ac:dyDescent="0.25">
      <c r="A5" s="73"/>
      <c r="B5" s="76"/>
      <c r="C5" s="11" t="s">
        <v>6</v>
      </c>
      <c r="D5" s="76" t="s">
        <v>8</v>
      </c>
      <c r="E5" s="76" t="s">
        <v>9</v>
      </c>
      <c r="F5" s="76" t="s">
        <v>10</v>
      </c>
      <c r="G5" s="67"/>
      <c r="H5" s="67"/>
      <c r="I5" s="70"/>
    </row>
    <row r="6" spans="1:9" ht="15.75" thickBot="1" x14ac:dyDescent="0.3">
      <c r="A6" s="74"/>
      <c r="B6" s="77"/>
      <c r="C6" s="13" t="s">
        <v>7</v>
      </c>
      <c r="D6" s="77"/>
      <c r="E6" s="77"/>
      <c r="F6" s="77"/>
      <c r="G6" s="68"/>
      <c r="H6" s="68"/>
      <c r="I6" s="71"/>
    </row>
    <row r="7" spans="1:9" ht="15" customHeight="1" x14ac:dyDescent="0.25">
      <c r="A7" s="10" t="s">
        <v>57</v>
      </c>
      <c r="B7" s="155" t="s">
        <v>106</v>
      </c>
      <c r="C7" s="12">
        <v>65</v>
      </c>
      <c r="D7" s="12">
        <v>6.42</v>
      </c>
      <c r="E7" s="12">
        <v>8.77</v>
      </c>
      <c r="F7" s="12">
        <v>3.96</v>
      </c>
      <c r="G7" s="12">
        <v>120</v>
      </c>
      <c r="H7" s="12">
        <v>0.21</v>
      </c>
      <c r="I7" s="83" t="s">
        <v>159</v>
      </c>
    </row>
    <row r="8" spans="1:9" x14ac:dyDescent="0.25">
      <c r="A8" s="87" t="s">
        <v>13</v>
      </c>
      <c r="B8" s="156"/>
      <c r="C8" s="11">
        <v>80</v>
      </c>
      <c r="D8" s="11">
        <v>8.52</v>
      </c>
      <c r="E8" s="11">
        <v>11.69</v>
      </c>
      <c r="F8" s="11">
        <v>5.05</v>
      </c>
      <c r="G8" s="11">
        <v>160</v>
      </c>
      <c r="H8" s="11">
        <v>0.28000000000000003</v>
      </c>
      <c r="I8" s="84"/>
    </row>
    <row r="9" spans="1:9" ht="15" customHeight="1" x14ac:dyDescent="0.25">
      <c r="A9" s="79"/>
      <c r="B9" s="127" t="s">
        <v>53</v>
      </c>
      <c r="C9" s="5">
        <v>150</v>
      </c>
      <c r="D9" s="39">
        <v>0.04</v>
      </c>
      <c r="E9" s="39">
        <v>0.01</v>
      </c>
      <c r="F9" s="39">
        <v>6.99</v>
      </c>
      <c r="G9" s="39">
        <v>28</v>
      </c>
      <c r="H9" s="39">
        <v>0.02</v>
      </c>
      <c r="I9" s="122" t="s">
        <v>33</v>
      </c>
    </row>
    <row r="10" spans="1:9" x14ac:dyDescent="0.25">
      <c r="A10" s="79"/>
      <c r="B10" s="127"/>
      <c r="C10" s="5">
        <v>180</v>
      </c>
      <c r="D10" s="39">
        <v>0.06</v>
      </c>
      <c r="E10" s="39">
        <v>0.02</v>
      </c>
      <c r="F10" s="39">
        <v>9.99</v>
      </c>
      <c r="G10" s="39">
        <v>40</v>
      </c>
      <c r="H10" s="39">
        <v>0.03</v>
      </c>
      <c r="I10" s="122"/>
    </row>
    <row r="11" spans="1:9" ht="15" customHeight="1" x14ac:dyDescent="0.25">
      <c r="A11" s="79"/>
      <c r="B11" s="90" t="s">
        <v>38</v>
      </c>
      <c r="C11" s="57">
        <v>45</v>
      </c>
      <c r="D11" s="34">
        <v>5.04</v>
      </c>
      <c r="E11" s="34">
        <v>6.59</v>
      </c>
      <c r="F11" s="34">
        <v>14.56</v>
      </c>
      <c r="G11" s="34">
        <v>138</v>
      </c>
      <c r="H11" s="34">
        <v>7.0000000000000007E-2</v>
      </c>
      <c r="I11" s="84" t="s">
        <v>160</v>
      </c>
    </row>
    <row r="12" spans="1:9" x14ac:dyDescent="0.25">
      <c r="A12" s="79"/>
      <c r="B12" s="90"/>
      <c r="C12" s="57">
        <v>60</v>
      </c>
      <c r="D12" s="34">
        <v>7.15</v>
      </c>
      <c r="E12" s="34">
        <v>8.02</v>
      </c>
      <c r="F12" s="34">
        <v>19.39</v>
      </c>
      <c r="G12" s="34">
        <v>178</v>
      </c>
      <c r="H12" s="34">
        <v>0.11</v>
      </c>
      <c r="I12" s="84"/>
    </row>
    <row r="13" spans="1:9" x14ac:dyDescent="0.25">
      <c r="A13" s="79"/>
      <c r="B13" s="88" t="s">
        <v>20</v>
      </c>
      <c r="C13" s="4">
        <f>C7+C9+C11</f>
        <v>260</v>
      </c>
      <c r="D13" s="4">
        <f>D7+D9+D11</f>
        <v>11.5</v>
      </c>
      <c r="E13" s="4">
        <f t="shared" ref="E13:H14" si="0">E7+E9+E11</f>
        <v>15.37</v>
      </c>
      <c r="F13" s="4">
        <f t="shared" si="0"/>
        <v>25.509999999999998</v>
      </c>
      <c r="G13" s="4">
        <f t="shared" si="0"/>
        <v>286</v>
      </c>
      <c r="H13" s="4">
        <f t="shared" si="0"/>
        <v>0.3</v>
      </c>
      <c r="I13" s="85"/>
    </row>
    <row r="14" spans="1:9" ht="15.75" thickBot="1" x14ac:dyDescent="0.3">
      <c r="A14" s="80"/>
      <c r="B14" s="114"/>
      <c r="C14" s="1">
        <f>C8+C10+C12</f>
        <v>320</v>
      </c>
      <c r="D14" s="1">
        <f>D8+D10+D12</f>
        <v>15.73</v>
      </c>
      <c r="E14" s="1">
        <f t="shared" si="0"/>
        <v>19.729999999999997</v>
      </c>
      <c r="F14" s="1">
        <f t="shared" si="0"/>
        <v>34.43</v>
      </c>
      <c r="G14" s="1">
        <f t="shared" si="0"/>
        <v>378</v>
      </c>
      <c r="H14" s="1">
        <f t="shared" si="0"/>
        <v>0.42000000000000004</v>
      </c>
      <c r="I14" s="86"/>
    </row>
    <row r="15" spans="1:9" x14ac:dyDescent="0.25">
      <c r="A15" s="78" t="s">
        <v>18</v>
      </c>
      <c r="B15" s="139" t="s">
        <v>126</v>
      </c>
      <c r="C15" s="12">
        <v>100</v>
      </c>
      <c r="D15" s="12">
        <v>0.4</v>
      </c>
      <c r="E15" s="12">
        <v>0.4</v>
      </c>
      <c r="F15" s="12">
        <v>9.8000000000000007</v>
      </c>
      <c r="G15" s="12">
        <v>44</v>
      </c>
      <c r="H15" s="12">
        <v>10</v>
      </c>
      <c r="I15" s="83"/>
    </row>
    <row r="16" spans="1:9" x14ac:dyDescent="0.25">
      <c r="A16" s="117"/>
      <c r="B16" s="90"/>
      <c r="C16" s="11">
        <v>100</v>
      </c>
      <c r="D16" s="11">
        <v>0.4</v>
      </c>
      <c r="E16" s="11">
        <v>0.4</v>
      </c>
      <c r="F16" s="11">
        <v>9.8000000000000007</v>
      </c>
      <c r="G16" s="11">
        <v>44</v>
      </c>
      <c r="H16" s="11">
        <v>10</v>
      </c>
      <c r="I16" s="84"/>
    </row>
    <row r="17" spans="1:9" ht="16.5" customHeight="1" x14ac:dyDescent="0.25">
      <c r="A17" s="117"/>
      <c r="B17" s="88" t="s">
        <v>20</v>
      </c>
      <c r="C17" s="4">
        <f>C15</f>
        <v>100</v>
      </c>
      <c r="D17" s="4">
        <f t="shared" ref="D17:H17" si="1">D15</f>
        <v>0.4</v>
      </c>
      <c r="E17" s="4">
        <f t="shared" si="1"/>
        <v>0.4</v>
      </c>
      <c r="F17" s="4">
        <f t="shared" si="1"/>
        <v>9.8000000000000007</v>
      </c>
      <c r="G17" s="4">
        <f t="shared" si="1"/>
        <v>44</v>
      </c>
      <c r="H17" s="4">
        <f t="shared" si="1"/>
        <v>10</v>
      </c>
      <c r="I17" s="85"/>
    </row>
    <row r="18" spans="1:9" ht="18" customHeight="1" thickBot="1" x14ac:dyDescent="0.3">
      <c r="A18" s="140"/>
      <c r="B18" s="89"/>
      <c r="C18" s="1">
        <f>C16</f>
        <v>100</v>
      </c>
      <c r="D18" s="1">
        <f t="shared" ref="D18:H18" si="2">D16</f>
        <v>0.4</v>
      </c>
      <c r="E18" s="1">
        <f t="shared" si="2"/>
        <v>0.4</v>
      </c>
      <c r="F18" s="1">
        <f t="shared" si="2"/>
        <v>9.8000000000000007</v>
      </c>
      <c r="G18" s="1">
        <f t="shared" si="2"/>
        <v>44</v>
      </c>
      <c r="H18" s="1">
        <f t="shared" si="2"/>
        <v>10</v>
      </c>
      <c r="I18" s="86"/>
    </row>
    <row r="19" spans="1:9" ht="15" customHeight="1" x14ac:dyDescent="0.25">
      <c r="A19" s="78" t="s">
        <v>22</v>
      </c>
      <c r="B19" s="94" t="s">
        <v>117</v>
      </c>
      <c r="C19" s="12">
        <v>40</v>
      </c>
      <c r="D19" s="12">
        <v>0.45</v>
      </c>
      <c r="E19" s="12">
        <v>0.8</v>
      </c>
      <c r="F19" s="12">
        <v>2.91</v>
      </c>
      <c r="G19" s="12">
        <v>9</v>
      </c>
      <c r="H19" s="12">
        <v>14.25</v>
      </c>
      <c r="I19" s="83" t="s">
        <v>161</v>
      </c>
    </row>
    <row r="20" spans="1:9" x14ac:dyDescent="0.25">
      <c r="A20" s="79"/>
      <c r="B20" s="95"/>
      <c r="C20" s="11">
        <v>60</v>
      </c>
      <c r="D20" s="11">
        <v>0.7</v>
      </c>
      <c r="E20" s="11">
        <v>0.12</v>
      </c>
      <c r="F20" s="11">
        <v>4.3099999999999996</v>
      </c>
      <c r="G20" s="11">
        <v>13.5</v>
      </c>
      <c r="H20" s="11">
        <v>21.36</v>
      </c>
      <c r="I20" s="84"/>
    </row>
    <row r="21" spans="1:9" ht="15" customHeight="1" x14ac:dyDescent="0.25">
      <c r="A21" s="79"/>
      <c r="B21" s="95" t="s">
        <v>107</v>
      </c>
      <c r="C21" s="53">
        <v>200</v>
      </c>
      <c r="D21" s="53">
        <v>1.63</v>
      </c>
      <c r="E21" s="53">
        <v>4</v>
      </c>
      <c r="F21" s="53">
        <v>11.28</v>
      </c>
      <c r="G21" s="53">
        <v>87.8</v>
      </c>
      <c r="H21" s="53">
        <v>7.03</v>
      </c>
      <c r="I21" s="84" t="s">
        <v>162</v>
      </c>
    </row>
    <row r="22" spans="1:9" x14ac:dyDescent="0.25">
      <c r="A22" s="79"/>
      <c r="B22" s="95"/>
      <c r="C22" s="11">
        <v>200</v>
      </c>
      <c r="D22" s="11">
        <v>1.63</v>
      </c>
      <c r="E22" s="11">
        <v>4</v>
      </c>
      <c r="F22" s="11">
        <v>11.28</v>
      </c>
      <c r="G22" s="11">
        <v>87.8</v>
      </c>
      <c r="H22" s="11">
        <v>7.03</v>
      </c>
      <c r="I22" s="84"/>
    </row>
    <row r="23" spans="1:9" ht="15" customHeight="1" x14ac:dyDescent="0.25">
      <c r="A23" s="79"/>
      <c r="B23" s="95" t="s">
        <v>68</v>
      </c>
      <c r="C23" s="11">
        <v>160</v>
      </c>
      <c r="D23" s="11">
        <v>16</v>
      </c>
      <c r="E23" s="11">
        <v>14.78</v>
      </c>
      <c r="F23" s="11">
        <v>26.76</v>
      </c>
      <c r="G23" s="11">
        <v>304</v>
      </c>
      <c r="H23" s="11">
        <v>0.41</v>
      </c>
      <c r="I23" s="84" t="s">
        <v>163</v>
      </c>
    </row>
    <row r="24" spans="1:9" x14ac:dyDescent="0.25">
      <c r="A24" s="79"/>
      <c r="B24" s="95"/>
      <c r="C24" s="11">
        <v>210</v>
      </c>
      <c r="D24" s="11">
        <v>21.47</v>
      </c>
      <c r="E24" s="11">
        <v>19.690000000000001</v>
      </c>
      <c r="F24" s="11">
        <v>35.69</v>
      </c>
      <c r="G24" s="11">
        <v>406</v>
      </c>
      <c r="H24" s="11">
        <v>1.01</v>
      </c>
      <c r="I24" s="84"/>
    </row>
    <row r="25" spans="1:9" ht="15" customHeight="1" x14ac:dyDescent="0.25">
      <c r="A25" s="79"/>
      <c r="B25" s="157" t="s">
        <v>24</v>
      </c>
      <c r="C25" s="11">
        <v>150</v>
      </c>
      <c r="D25" s="11">
        <v>0.33</v>
      </c>
      <c r="E25" s="11">
        <v>0.01</v>
      </c>
      <c r="F25" s="11">
        <v>20.82</v>
      </c>
      <c r="G25" s="11">
        <v>84.75</v>
      </c>
      <c r="H25" s="11">
        <v>0.3</v>
      </c>
      <c r="I25" s="99" t="s">
        <v>144</v>
      </c>
    </row>
    <row r="26" spans="1:9" x14ac:dyDescent="0.25">
      <c r="A26" s="79"/>
      <c r="B26" s="82"/>
      <c r="C26" s="11">
        <v>180</v>
      </c>
      <c r="D26" s="11">
        <v>0.4</v>
      </c>
      <c r="E26" s="11">
        <v>0.02</v>
      </c>
      <c r="F26" s="11">
        <v>24.99</v>
      </c>
      <c r="G26" s="11">
        <v>102</v>
      </c>
      <c r="H26" s="11">
        <v>0.36</v>
      </c>
      <c r="I26" s="100"/>
    </row>
    <row r="27" spans="1:9" x14ac:dyDescent="0.25">
      <c r="A27" s="79"/>
      <c r="B27" s="95" t="s">
        <v>25</v>
      </c>
      <c r="C27" s="32">
        <v>20</v>
      </c>
      <c r="D27" s="34">
        <v>1.32</v>
      </c>
      <c r="E27" s="34">
        <v>0.2</v>
      </c>
      <c r="F27" s="34">
        <v>6.68</v>
      </c>
      <c r="G27" s="34">
        <v>34.799999999999997</v>
      </c>
      <c r="H27" s="34">
        <v>0</v>
      </c>
      <c r="I27" s="84" t="s">
        <v>21</v>
      </c>
    </row>
    <row r="28" spans="1:9" x14ac:dyDescent="0.25">
      <c r="A28" s="79"/>
      <c r="B28" s="95"/>
      <c r="C28" s="32">
        <v>20</v>
      </c>
      <c r="D28" s="34">
        <v>1.32</v>
      </c>
      <c r="E28" s="34">
        <v>0.2</v>
      </c>
      <c r="F28" s="34">
        <v>6.68</v>
      </c>
      <c r="G28" s="34">
        <v>34.799999999999997</v>
      </c>
      <c r="H28" s="34">
        <v>0</v>
      </c>
      <c r="I28" s="104"/>
    </row>
    <row r="29" spans="1:9" x14ac:dyDescent="0.25">
      <c r="A29" s="79"/>
      <c r="B29" s="90" t="s">
        <v>26</v>
      </c>
      <c r="C29" s="16">
        <v>20</v>
      </c>
      <c r="D29" s="16">
        <v>1.58</v>
      </c>
      <c r="E29" s="16">
        <v>0.2</v>
      </c>
      <c r="F29" s="16">
        <v>9.66</v>
      </c>
      <c r="G29" s="16">
        <v>47.2</v>
      </c>
      <c r="H29" s="16">
        <v>0</v>
      </c>
      <c r="I29" s="84" t="s">
        <v>21</v>
      </c>
    </row>
    <row r="30" spans="1:9" x14ac:dyDescent="0.25">
      <c r="A30" s="79"/>
      <c r="B30" s="112"/>
      <c r="C30" s="16">
        <v>30</v>
      </c>
      <c r="D30" s="16">
        <v>2.37</v>
      </c>
      <c r="E30" s="16">
        <v>0.3</v>
      </c>
      <c r="F30" s="16">
        <v>14.49</v>
      </c>
      <c r="G30" s="16">
        <v>70.8</v>
      </c>
      <c r="H30" s="16">
        <v>0</v>
      </c>
      <c r="I30" s="104"/>
    </row>
    <row r="31" spans="1:9" x14ac:dyDescent="0.25">
      <c r="A31" s="79"/>
      <c r="B31" s="90"/>
      <c r="C31" s="16"/>
      <c r="D31" s="16"/>
      <c r="E31" s="16"/>
      <c r="F31" s="16"/>
      <c r="G31" s="16"/>
      <c r="H31" s="16"/>
      <c r="I31" s="84"/>
    </row>
    <row r="32" spans="1:9" x14ac:dyDescent="0.25">
      <c r="A32" s="79"/>
      <c r="B32" s="90"/>
      <c r="C32" s="16"/>
      <c r="D32" s="16"/>
      <c r="E32" s="16"/>
      <c r="F32" s="16"/>
      <c r="G32" s="16"/>
      <c r="H32" s="16"/>
      <c r="I32" s="104"/>
    </row>
    <row r="33" spans="1:9" ht="15" customHeight="1" x14ac:dyDescent="0.25">
      <c r="A33" s="79"/>
      <c r="B33" s="88" t="s">
        <v>20</v>
      </c>
      <c r="C33" s="4">
        <f t="shared" ref="C33:H34" si="3">C19+C21+C23+C25+C27+C29+C31</f>
        <v>590</v>
      </c>
      <c r="D33" s="4">
        <f t="shared" si="3"/>
        <v>21.309999999999995</v>
      </c>
      <c r="E33" s="4">
        <f t="shared" si="3"/>
        <v>19.989999999999998</v>
      </c>
      <c r="F33" s="4">
        <f t="shared" si="3"/>
        <v>78.11</v>
      </c>
      <c r="G33" s="4">
        <f t="shared" si="3"/>
        <v>567.55000000000007</v>
      </c>
      <c r="H33" s="4">
        <f t="shared" si="3"/>
        <v>21.990000000000002</v>
      </c>
      <c r="I33" s="84"/>
    </row>
    <row r="34" spans="1:9" ht="15.75" thickBot="1" x14ac:dyDescent="0.3">
      <c r="A34" s="80"/>
      <c r="B34" s="89"/>
      <c r="C34" s="1">
        <f t="shared" si="3"/>
        <v>700</v>
      </c>
      <c r="D34" s="1">
        <f t="shared" si="3"/>
        <v>27.889999999999997</v>
      </c>
      <c r="E34" s="1">
        <f t="shared" si="3"/>
        <v>24.330000000000002</v>
      </c>
      <c r="F34" s="1">
        <f t="shared" si="3"/>
        <v>97.439999999999984</v>
      </c>
      <c r="G34" s="1">
        <f t="shared" si="3"/>
        <v>714.89999999999986</v>
      </c>
      <c r="H34" s="1">
        <f t="shared" si="3"/>
        <v>29.76</v>
      </c>
      <c r="I34" s="113"/>
    </row>
    <row r="35" spans="1:9" ht="18" customHeight="1" x14ac:dyDescent="0.25">
      <c r="A35" s="137" t="s">
        <v>27</v>
      </c>
      <c r="B35" s="101" t="s">
        <v>118</v>
      </c>
      <c r="C35" s="5">
        <v>65</v>
      </c>
      <c r="D35" s="39">
        <v>4.5599999999999996</v>
      </c>
      <c r="E35" s="39">
        <v>4.0599999999999996</v>
      </c>
      <c r="F35" s="39">
        <v>27.75</v>
      </c>
      <c r="G35" s="39">
        <v>166</v>
      </c>
      <c r="H35" s="39">
        <v>0.24</v>
      </c>
      <c r="I35" s="84" t="s">
        <v>165</v>
      </c>
    </row>
    <row r="36" spans="1:9" ht="17.25" customHeight="1" x14ac:dyDescent="0.25">
      <c r="A36" s="79"/>
      <c r="B36" s="153"/>
      <c r="C36" s="19">
        <v>130</v>
      </c>
      <c r="D36" s="43">
        <v>9.0500000000000007</v>
      </c>
      <c r="E36" s="43">
        <v>8.11</v>
      </c>
      <c r="F36" s="43">
        <v>55.15</v>
      </c>
      <c r="G36" s="43">
        <v>330</v>
      </c>
      <c r="H36" s="43">
        <v>0.47</v>
      </c>
      <c r="I36" s="154"/>
    </row>
    <row r="37" spans="1:9" ht="15" customHeight="1" x14ac:dyDescent="0.25">
      <c r="A37" s="79"/>
      <c r="B37" s="96" t="s">
        <v>81</v>
      </c>
      <c r="C37" s="44">
        <v>150</v>
      </c>
      <c r="D37" s="34">
        <v>4.58</v>
      </c>
      <c r="E37" s="34">
        <v>4.08</v>
      </c>
      <c r="F37" s="34">
        <v>7.58</v>
      </c>
      <c r="G37" s="34">
        <v>85</v>
      </c>
      <c r="H37" s="34">
        <v>2.0499999999999998</v>
      </c>
      <c r="I37" s="84" t="s">
        <v>133</v>
      </c>
    </row>
    <row r="38" spans="1:9" x14ac:dyDescent="0.25">
      <c r="A38" s="79"/>
      <c r="B38" s="96"/>
      <c r="C38" s="44">
        <v>180</v>
      </c>
      <c r="D38" s="34">
        <v>5.48</v>
      </c>
      <c r="E38" s="34">
        <v>4.88</v>
      </c>
      <c r="F38" s="34">
        <v>9.07</v>
      </c>
      <c r="G38" s="34">
        <v>102</v>
      </c>
      <c r="H38" s="34">
        <v>2.46</v>
      </c>
      <c r="I38" s="84"/>
    </row>
    <row r="39" spans="1:9" x14ac:dyDescent="0.25">
      <c r="A39" s="79"/>
      <c r="B39" s="88" t="s">
        <v>20</v>
      </c>
      <c r="C39" s="4">
        <f>C35+C37</f>
        <v>215</v>
      </c>
      <c r="D39" s="4">
        <f t="shared" ref="D39:H39" si="4">D35+D37</f>
        <v>9.14</v>
      </c>
      <c r="E39" s="4">
        <f t="shared" si="4"/>
        <v>8.14</v>
      </c>
      <c r="F39" s="4">
        <f t="shared" si="4"/>
        <v>35.33</v>
      </c>
      <c r="G39" s="4">
        <f t="shared" si="4"/>
        <v>251</v>
      </c>
      <c r="H39" s="4">
        <f t="shared" si="4"/>
        <v>2.29</v>
      </c>
      <c r="I39" s="103"/>
    </row>
    <row r="40" spans="1:9" x14ac:dyDescent="0.25">
      <c r="A40" s="79"/>
      <c r="B40" s="88"/>
      <c r="C40" s="4">
        <f>C36+C38</f>
        <v>310</v>
      </c>
      <c r="D40" s="4">
        <f t="shared" ref="D40:H40" si="5">D36+D38</f>
        <v>14.530000000000001</v>
      </c>
      <c r="E40" s="4">
        <f t="shared" si="5"/>
        <v>12.989999999999998</v>
      </c>
      <c r="F40" s="4">
        <f t="shared" si="5"/>
        <v>64.22</v>
      </c>
      <c r="G40" s="4">
        <f t="shared" si="5"/>
        <v>432</v>
      </c>
      <c r="H40" s="4">
        <f t="shared" si="5"/>
        <v>2.9299999999999997</v>
      </c>
      <c r="I40" s="103"/>
    </row>
    <row r="41" spans="1:9" x14ac:dyDescent="0.25">
      <c r="A41" s="79"/>
      <c r="B41" s="88" t="s">
        <v>28</v>
      </c>
      <c r="C41" s="4">
        <f t="shared" ref="C41:H42" si="6">C13+C17+C33+C39</f>
        <v>1165</v>
      </c>
      <c r="D41" s="4">
        <f t="shared" si="6"/>
        <v>42.349999999999994</v>
      </c>
      <c r="E41" s="4">
        <f t="shared" si="6"/>
        <v>43.9</v>
      </c>
      <c r="F41" s="4">
        <f t="shared" si="6"/>
        <v>148.75</v>
      </c>
      <c r="G41" s="4">
        <f t="shared" si="6"/>
        <v>1148.5500000000002</v>
      </c>
      <c r="H41" s="4">
        <f t="shared" si="6"/>
        <v>34.580000000000005</v>
      </c>
      <c r="I41" s="104"/>
    </row>
    <row r="42" spans="1:9" ht="15.75" thickBot="1" x14ac:dyDescent="0.3">
      <c r="A42" s="80"/>
      <c r="B42" s="89"/>
      <c r="C42" s="1">
        <f t="shared" si="6"/>
        <v>1430</v>
      </c>
      <c r="D42" s="1">
        <f t="shared" si="6"/>
        <v>58.55</v>
      </c>
      <c r="E42" s="1">
        <f t="shared" si="6"/>
        <v>57.449999999999989</v>
      </c>
      <c r="F42" s="1">
        <f t="shared" si="6"/>
        <v>205.89</v>
      </c>
      <c r="G42" s="1">
        <f t="shared" si="6"/>
        <v>1568.8999999999999</v>
      </c>
      <c r="H42" s="1">
        <f t="shared" si="6"/>
        <v>43.11</v>
      </c>
      <c r="I42" s="105"/>
    </row>
  </sheetData>
  <mergeCells count="48">
    <mergeCell ref="B25:B26"/>
    <mergeCell ref="I25:I26"/>
    <mergeCell ref="B27:B28"/>
    <mergeCell ref="I27:I28"/>
    <mergeCell ref="I4:I6"/>
    <mergeCell ref="D5:D6"/>
    <mergeCell ref="E5:E6"/>
    <mergeCell ref="F5:F6"/>
    <mergeCell ref="I23:I24"/>
    <mergeCell ref="A4:A6"/>
    <mergeCell ref="B4:B6"/>
    <mergeCell ref="D4:F4"/>
    <mergeCell ref="G4:G6"/>
    <mergeCell ref="H4:H6"/>
    <mergeCell ref="A8:A14"/>
    <mergeCell ref="B9:B10"/>
    <mergeCell ref="I9:I10"/>
    <mergeCell ref="B11:B12"/>
    <mergeCell ref="I11:I12"/>
    <mergeCell ref="B13:B14"/>
    <mergeCell ref="I13:I14"/>
    <mergeCell ref="B7:B8"/>
    <mergeCell ref="I7:I8"/>
    <mergeCell ref="A19:A34"/>
    <mergeCell ref="A35:A42"/>
    <mergeCell ref="B15:B16"/>
    <mergeCell ref="I15:I16"/>
    <mergeCell ref="A15:A18"/>
    <mergeCell ref="B17:B18"/>
    <mergeCell ref="I17:I18"/>
    <mergeCell ref="B19:B20"/>
    <mergeCell ref="I19:I20"/>
    <mergeCell ref="B31:B32"/>
    <mergeCell ref="I31:I32"/>
    <mergeCell ref="B21:B22"/>
    <mergeCell ref="I21:I22"/>
    <mergeCell ref="B23:B24"/>
    <mergeCell ref="B39:B40"/>
    <mergeCell ref="I39:I42"/>
    <mergeCell ref="B29:B30"/>
    <mergeCell ref="I29:I30"/>
    <mergeCell ref="B41:B42"/>
    <mergeCell ref="B33:B34"/>
    <mergeCell ref="I33:I34"/>
    <mergeCell ref="B35:B36"/>
    <mergeCell ref="I35:I36"/>
    <mergeCell ref="B37:B38"/>
    <mergeCell ref="I37:I38"/>
  </mergeCells>
  <pageMargins left="0.31496062992125984" right="0.11811023622047245" top="0.35433070866141736" bottom="0.15748031496062992" header="0.11811023622047245" footer="0.11811023622047245"/>
  <pageSetup paperSize="9" scale="90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8"/>
  <sheetViews>
    <sheetView view="pageBreakPreview" zoomScale="60" zoomScaleNormal="100" workbookViewId="0">
      <selection activeCell="M15" sqref="M15"/>
    </sheetView>
  </sheetViews>
  <sheetFormatPr defaultRowHeight="15" x14ac:dyDescent="0.25"/>
  <cols>
    <col min="2" max="2" width="28.5703125" customWidth="1"/>
    <col min="3" max="3" width="8.7109375" customWidth="1"/>
    <col min="6" max="6" width="12.5703125" customWidth="1"/>
    <col min="7" max="7" width="13.42578125" customWidth="1"/>
    <col min="8" max="8" width="8.140625" customWidth="1"/>
    <col min="9" max="9" width="11.28515625" customWidth="1"/>
  </cols>
  <sheetData>
    <row r="3" spans="1:9" ht="15.75" thickBot="1" x14ac:dyDescent="0.3"/>
    <row r="4" spans="1:9" ht="15" customHeight="1" x14ac:dyDescent="0.25">
      <c r="A4" s="72" t="s">
        <v>0</v>
      </c>
      <c r="B4" s="75" t="s">
        <v>1</v>
      </c>
      <c r="C4" s="23" t="s">
        <v>2</v>
      </c>
      <c r="D4" s="75" t="s">
        <v>3</v>
      </c>
      <c r="E4" s="75"/>
      <c r="F4" s="75"/>
      <c r="G4" s="66" t="s">
        <v>11</v>
      </c>
      <c r="H4" s="66" t="s">
        <v>4</v>
      </c>
      <c r="I4" s="69" t="s">
        <v>5</v>
      </c>
    </row>
    <row r="5" spans="1:9" x14ac:dyDescent="0.25">
      <c r="A5" s="73"/>
      <c r="B5" s="76"/>
      <c r="C5" s="24" t="s">
        <v>6</v>
      </c>
      <c r="D5" s="76" t="s">
        <v>8</v>
      </c>
      <c r="E5" s="76" t="s">
        <v>9</v>
      </c>
      <c r="F5" s="76" t="s">
        <v>10</v>
      </c>
      <c r="G5" s="67"/>
      <c r="H5" s="67"/>
      <c r="I5" s="70"/>
    </row>
    <row r="6" spans="1:9" ht="15.75" thickBot="1" x14ac:dyDescent="0.3">
      <c r="A6" s="74"/>
      <c r="B6" s="77"/>
      <c r="C6" s="25" t="s">
        <v>30</v>
      </c>
      <c r="D6" s="77"/>
      <c r="E6" s="77"/>
      <c r="F6" s="77"/>
      <c r="G6" s="68"/>
      <c r="H6" s="68"/>
      <c r="I6" s="71"/>
    </row>
    <row r="7" spans="1:9" ht="21" customHeight="1" x14ac:dyDescent="0.25">
      <c r="A7" s="2" t="s">
        <v>48</v>
      </c>
      <c r="B7" s="94" t="s">
        <v>119</v>
      </c>
      <c r="C7" s="23">
        <v>150</v>
      </c>
      <c r="D7" s="33">
        <v>5.79</v>
      </c>
      <c r="E7" s="33">
        <v>5.47</v>
      </c>
      <c r="F7" s="33">
        <v>18.57</v>
      </c>
      <c r="G7" s="33">
        <v>146.80000000000001</v>
      </c>
      <c r="H7" s="33">
        <v>0.91</v>
      </c>
      <c r="I7" s="83" t="s">
        <v>166</v>
      </c>
    </row>
    <row r="8" spans="1:9" ht="22.5" customHeight="1" x14ac:dyDescent="0.25">
      <c r="A8" s="117" t="s">
        <v>32</v>
      </c>
      <c r="B8" s="120"/>
      <c r="C8" s="24">
        <v>200</v>
      </c>
      <c r="D8" s="34">
        <v>7.24</v>
      </c>
      <c r="E8" s="34">
        <v>6.84</v>
      </c>
      <c r="F8" s="34">
        <v>23.21</v>
      </c>
      <c r="G8" s="34">
        <v>183.5</v>
      </c>
      <c r="H8" s="34">
        <v>1.1299999999999999</v>
      </c>
      <c r="I8" s="110"/>
    </row>
    <row r="9" spans="1:9" ht="15" customHeight="1" x14ac:dyDescent="0.25">
      <c r="A9" s="79"/>
      <c r="B9" s="95" t="s">
        <v>15</v>
      </c>
      <c r="C9" s="24">
        <v>150</v>
      </c>
      <c r="D9" s="34">
        <v>7.0000000000000007E-2</v>
      </c>
      <c r="E9" s="34">
        <v>0.01</v>
      </c>
      <c r="F9" s="34">
        <v>7.1</v>
      </c>
      <c r="G9" s="34">
        <v>29</v>
      </c>
      <c r="H9" s="34">
        <v>1.42</v>
      </c>
      <c r="I9" s="84" t="s">
        <v>136</v>
      </c>
    </row>
    <row r="10" spans="1:9" x14ac:dyDescent="0.25">
      <c r="A10" s="79"/>
      <c r="B10" s="95"/>
      <c r="C10" s="24">
        <v>180</v>
      </c>
      <c r="D10" s="34">
        <v>0.12</v>
      </c>
      <c r="E10" s="34">
        <v>0.02</v>
      </c>
      <c r="F10" s="34">
        <v>10.199999999999999</v>
      </c>
      <c r="G10" s="34">
        <v>41</v>
      </c>
      <c r="H10" s="34">
        <v>2.83</v>
      </c>
      <c r="I10" s="84"/>
    </row>
    <row r="11" spans="1:9" x14ac:dyDescent="0.25">
      <c r="A11" s="79"/>
      <c r="B11" s="96" t="s">
        <v>100</v>
      </c>
      <c r="C11" s="57">
        <v>40</v>
      </c>
      <c r="D11" s="34">
        <v>2.4500000000000002</v>
      </c>
      <c r="E11" s="34">
        <v>7.55</v>
      </c>
      <c r="F11" s="34">
        <v>14.62</v>
      </c>
      <c r="G11" s="34">
        <v>136</v>
      </c>
      <c r="H11" s="34">
        <v>0</v>
      </c>
      <c r="I11" s="84" t="s">
        <v>167</v>
      </c>
    </row>
    <row r="12" spans="1:9" x14ac:dyDescent="0.25">
      <c r="A12" s="79"/>
      <c r="B12" s="96"/>
      <c r="C12" s="57">
        <v>40</v>
      </c>
      <c r="D12" s="34">
        <v>2.4500000000000002</v>
      </c>
      <c r="E12" s="34">
        <v>7.55</v>
      </c>
      <c r="F12" s="34">
        <v>14.62</v>
      </c>
      <c r="G12" s="34">
        <v>136</v>
      </c>
      <c r="H12" s="34">
        <v>0</v>
      </c>
      <c r="I12" s="84"/>
    </row>
    <row r="13" spans="1:9" ht="15" customHeight="1" x14ac:dyDescent="0.25">
      <c r="A13" s="79"/>
      <c r="B13" s="90"/>
      <c r="C13" s="57"/>
      <c r="D13" s="34"/>
      <c r="E13" s="34"/>
      <c r="F13" s="34"/>
      <c r="G13" s="34"/>
      <c r="H13" s="34"/>
      <c r="I13" s="84"/>
    </row>
    <row r="14" spans="1:9" x14ac:dyDescent="0.25">
      <c r="A14" s="79"/>
      <c r="B14" s="90"/>
      <c r="C14" s="57"/>
      <c r="D14" s="34"/>
      <c r="E14" s="34"/>
      <c r="F14" s="34"/>
      <c r="G14" s="34"/>
      <c r="H14" s="34"/>
      <c r="I14" s="84"/>
    </row>
    <row r="15" spans="1:9" x14ac:dyDescent="0.25">
      <c r="A15" s="79"/>
      <c r="B15" s="88" t="s">
        <v>20</v>
      </c>
      <c r="C15" s="4">
        <f>C7+C9+C11+C13</f>
        <v>340</v>
      </c>
      <c r="D15" s="35">
        <f t="shared" ref="D15:H15" si="0">D7+D9+D11+D13</f>
        <v>8.31</v>
      </c>
      <c r="E15" s="35">
        <f t="shared" si="0"/>
        <v>13.03</v>
      </c>
      <c r="F15" s="35">
        <f t="shared" si="0"/>
        <v>40.29</v>
      </c>
      <c r="G15" s="35">
        <f t="shared" si="0"/>
        <v>311.8</v>
      </c>
      <c r="H15" s="35">
        <f t="shared" si="0"/>
        <v>2.33</v>
      </c>
      <c r="I15" s="84"/>
    </row>
    <row r="16" spans="1:9" ht="15.75" thickBot="1" x14ac:dyDescent="0.3">
      <c r="A16" s="80"/>
      <c r="B16" s="114"/>
      <c r="C16" s="1">
        <f>C8+C10+C12+C14</f>
        <v>420</v>
      </c>
      <c r="D16" s="36">
        <f t="shared" ref="D16:H16" si="1">D8+D10+D12+D14</f>
        <v>9.81</v>
      </c>
      <c r="E16" s="36">
        <f t="shared" si="1"/>
        <v>14.41</v>
      </c>
      <c r="F16" s="36">
        <f t="shared" si="1"/>
        <v>48.029999999999994</v>
      </c>
      <c r="G16" s="36">
        <f t="shared" si="1"/>
        <v>360.5</v>
      </c>
      <c r="H16" s="36">
        <f t="shared" si="1"/>
        <v>3.96</v>
      </c>
      <c r="I16" s="115"/>
    </row>
    <row r="17" spans="1:9" x14ac:dyDescent="0.25">
      <c r="A17" s="78" t="s">
        <v>18</v>
      </c>
      <c r="B17" s="116" t="s">
        <v>19</v>
      </c>
      <c r="C17" s="26">
        <v>150</v>
      </c>
      <c r="D17" s="33">
        <v>0.75</v>
      </c>
      <c r="E17" s="33">
        <v>0</v>
      </c>
      <c r="F17" s="33">
        <v>15.15</v>
      </c>
      <c r="G17" s="33">
        <v>63.33</v>
      </c>
      <c r="H17" s="33">
        <v>3</v>
      </c>
      <c r="I17" s="158" t="s">
        <v>138</v>
      </c>
    </row>
    <row r="18" spans="1:9" x14ac:dyDescent="0.25">
      <c r="A18" s="79"/>
      <c r="B18" s="96"/>
      <c r="C18" s="27">
        <v>180</v>
      </c>
      <c r="D18" s="34">
        <v>0.9</v>
      </c>
      <c r="E18" s="34">
        <v>0</v>
      </c>
      <c r="F18" s="34">
        <v>18.18</v>
      </c>
      <c r="G18" s="34">
        <v>76</v>
      </c>
      <c r="H18" s="34">
        <v>3.6</v>
      </c>
      <c r="I18" s="159"/>
    </row>
    <row r="19" spans="1:9" ht="15" customHeight="1" x14ac:dyDescent="0.25">
      <c r="A19" s="79"/>
      <c r="B19" s="95" t="s">
        <v>186</v>
      </c>
      <c r="C19" s="45">
        <v>20</v>
      </c>
      <c r="D19" s="34">
        <v>1.5</v>
      </c>
      <c r="E19" s="34">
        <v>1.96</v>
      </c>
      <c r="F19" s="34">
        <v>14.87</v>
      </c>
      <c r="G19" s="34">
        <v>83.4</v>
      </c>
      <c r="H19" s="34">
        <v>0</v>
      </c>
      <c r="I19" s="84" t="s">
        <v>21</v>
      </c>
    </row>
    <row r="20" spans="1:9" x14ac:dyDescent="0.25">
      <c r="A20" s="79"/>
      <c r="B20" s="95"/>
      <c r="C20" s="45">
        <v>30</v>
      </c>
      <c r="D20" s="34">
        <v>2.25</v>
      </c>
      <c r="E20" s="34">
        <v>2.94</v>
      </c>
      <c r="F20" s="34">
        <v>22.3</v>
      </c>
      <c r="G20" s="34">
        <v>125.1</v>
      </c>
      <c r="H20" s="34">
        <v>0</v>
      </c>
      <c r="I20" s="84"/>
    </row>
    <row r="21" spans="1:9" x14ac:dyDescent="0.25">
      <c r="A21" s="79"/>
      <c r="B21" s="88" t="s">
        <v>20</v>
      </c>
      <c r="C21" s="4">
        <f>C17+C19</f>
        <v>170</v>
      </c>
      <c r="D21" s="35">
        <f>D17+D19</f>
        <v>2.25</v>
      </c>
      <c r="E21" s="35">
        <f t="shared" ref="E21:H21" si="2">E17+E19</f>
        <v>1.96</v>
      </c>
      <c r="F21" s="35">
        <f>F17+F19</f>
        <v>30.02</v>
      </c>
      <c r="G21" s="35">
        <f t="shared" si="2"/>
        <v>146.73000000000002</v>
      </c>
      <c r="H21" s="35">
        <f t="shared" si="2"/>
        <v>3</v>
      </c>
      <c r="I21" s="84"/>
    </row>
    <row r="22" spans="1:9" ht="15.75" thickBot="1" x14ac:dyDescent="0.3">
      <c r="A22" s="80"/>
      <c r="B22" s="114"/>
      <c r="C22" s="1">
        <f>C18+C20</f>
        <v>210</v>
      </c>
      <c r="D22" s="36">
        <f t="shared" ref="D22:H22" si="3">D18+D20</f>
        <v>3.15</v>
      </c>
      <c r="E22" s="36">
        <f t="shared" si="3"/>
        <v>2.94</v>
      </c>
      <c r="F22" s="36">
        <f t="shared" si="3"/>
        <v>40.480000000000004</v>
      </c>
      <c r="G22" s="36">
        <f t="shared" si="3"/>
        <v>201.1</v>
      </c>
      <c r="H22" s="36">
        <f t="shared" si="3"/>
        <v>3.6</v>
      </c>
      <c r="I22" s="115"/>
    </row>
    <row r="23" spans="1:9" ht="15" customHeight="1" x14ac:dyDescent="0.25">
      <c r="A23" s="78" t="s">
        <v>22</v>
      </c>
      <c r="B23" s="139" t="s">
        <v>109</v>
      </c>
      <c r="C23" s="45">
        <v>40</v>
      </c>
      <c r="D23" s="34">
        <v>0.93</v>
      </c>
      <c r="E23" s="34">
        <v>1.84</v>
      </c>
      <c r="F23" s="34">
        <v>4.3499999999999996</v>
      </c>
      <c r="G23" s="34">
        <v>31.64</v>
      </c>
      <c r="H23" s="34">
        <v>2.0499999999999998</v>
      </c>
      <c r="I23" s="84" t="s">
        <v>154</v>
      </c>
    </row>
    <row r="24" spans="1:9" x14ac:dyDescent="0.25">
      <c r="A24" s="79"/>
      <c r="B24" s="90"/>
      <c r="C24" s="45">
        <v>60</v>
      </c>
      <c r="D24" s="34">
        <v>1.3</v>
      </c>
      <c r="E24" s="34">
        <v>2.7</v>
      </c>
      <c r="F24" s="34">
        <v>6.5</v>
      </c>
      <c r="G24" s="34">
        <v>47.46</v>
      </c>
      <c r="H24" s="34">
        <v>3.07</v>
      </c>
      <c r="I24" s="84"/>
    </row>
    <row r="25" spans="1:9" x14ac:dyDescent="0.25">
      <c r="A25" s="79"/>
      <c r="B25" s="124" t="s">
        <v>122</v>
      </c>
      <c r="C25" s="61">
        <v>200</v>
      </c>
      <c r="D25" s="34">
        <v>1.67</v>
      </c>
      <c r="E25" s="34">
        <v>2.69</v>
      </c>
      <c r="F25" s="34">
        <v>9.7100000000000009</v>
      </c>
      <c r="G25" s="34">
        <v>69.8</v>
      </c>
      <c r="H25" s="34">
        <v>4.5999999999999996</v>
      </c>
      <c r="I25" s="99" t="s">
        <v>168</v>
      </c>
    </row>
    <row r="26" spans="1:9" x14ac:dyDescent="0.25">
      <c r="A26" s="79"/>
      <c r="B26" s="152"/>
      <c r="C26" s="61">
        <v>250</v>
      </c>
      <c r="D26" s="34">
        <v>2.09</v>
      </c>
      <c r="E26" s="34">
        <v>3.36</v>
      </c>
      <c r="F26" s="34">
        <v>12.14</v>
      </c>
      <c r="G26" s="34">
        <v>87.25</v>
      </c>
      <c r="H26" s="34">
        <v>5.75</v>
      </c>
      <c r="I26" s="100"/>
    </row>
    <row r="27" spans="1:9" ht="18" customHeight="1" x14ac:dyDescent="0.25">
      <c r="A27" s="79"/>
      <c r="B27" s="95" t="s">
        <v>104</v>
      </c>
      <c r="C27" s="53">
        <v>60</v>
      </c>
      <c r="D27" s="34">
        <v>8.25</v>
      </c>
      <c r="E27" s="34">
        <v>2.69</v>
      </c>
      <c r="F27" s="34">
        <v>6.68</v>
      </c>
      <c r="G27" s="34">
        <v>84</v>
      </c>
      <c r="H27" s="34">
        <v>2.12</v>
      </c>
      <c r="I27" s="84" t="s">
        <v>169</v>
      </c>
    </row>
    <row r="28" spans="1:9" ht="17.25" customHeight="1" x14ac:dyDescent="0.25">
      <c r="A28" s="79"/>
      <c r="B28" s="95"/>
      <c r="C28" s="24">
        <v>80</v>
      </c>
      <c r="D28" s="34">
        <v>11.16</v>
      </c>
      <c r="E28" s="34">
        <v>3.9</v>
      </c>
      <c r="F28" s="34">
        <v>9.0399999999999991</v>
      </c>
      <c r="G28" s="34">
        <v>116</v>
      </c>
      <c r="H28" s="34">
        <v>3.06</v>
      </c>
      <c r="I28" s="84"/>
    </row>
    <row r="29" spans="1:9" ht="15" customHeight="1" x14ac:dyDescent="0.25">
      <c r="A29" s="79"/>
      <c r="B29" s="95" t="s">
        <v>74</v>
      </c>
      <c r="C29" s="24">
        <v>120</v>
      </c>
      <c r="D29" s="34">
        <v>2.4500000000000002</v>
      </c>
      <c r="E29" s="34">
        <v>3.84</v>
      </c>
      <c r="F29" s="34">
        <v>16.350000000000001</v>
      </c>
      <c r="G29" s="34">
        <v>109.8</v>
      </c>
      <c r="H29" s="34">
        <v>14.53</v>
      </c>
      <c r="I29" s="84" t="s">
        <v>170</v>
      </c>
    </row>
    <row r="30" spans="1:9" x14ac:dyDescent="0.25">
      <c r="A30" s="79"/>
      <c r="B30" s="95"/>
      <c r="C30" s="24">
        <v>150</v>
      </c>
      <c r="D30" s="34">
        <v>3.06</v>
      </c>
      <c r="E30" s="34">
        <v>4.8</v>
      </c>
      <c r="F30" s="34">
        <v>20.440000000000001</v>
      </c>
      <c r="G30" s="34">
        <v>137.19999999999999</v>
      </c>
      <c r="H30" s="34">
        <v>18.16</v>
      </c>
      <c r="I30" s="84"/>
    </row>
    <row r="31" spans="1:9" ht="15" customHeight="1" x14ac:dyDescent="0.25">
      <c r="A31" s="79"/>
      <c r="B31" s="95" t="s">
        <v>39</v>
      </c>
      <c r="C31" s="45">
        <v>150</v>
      </c>
      <c r="D31" s="34">
        <v>0.43</v>
      </c>
      <c r="E31" s="34">
        <v>0.04</v>
      </c>
      <c r="F31" s="34">
        <v>22.65</v>
      </c>
      <c r="G31" s="34">
        <v>92.7</v>
      </c>
      <c r="H31" s="34">
        <v>0.82</v>
      </c>
      <c r="I31" s="84" t="s">
        <v>40</v>
      </c>
    </row>
    <row r="32" spans="1:9" x14ac:dyDescent="0.25">
      <c r="A32" s="79"/>
      <c r="B32" s="95"/>
      <c r="C32" s="45">
        <v>180</v>
      </c>
      <c r="D32" s="34">
        <v>0.52</v>
      </c>
      <c r="E32" s="34">
        <v>0.05</v>
      </c>
      <c r="F32" s="34">
        <v>27.18</v>
      </c>
      <c r="G32" s="34">
        <v>111.24</v>
      </c>
      <c r="H32" s="34">
        <v>0.98</v>
      </c>
      <c r="I32" s="104"/>
    </row>
    <row r="33" spans="1:9" ht="15" customHeight="1" x14ac:dyDescent="0.25">
      <c r="A33" s="79"/>
      <c r="B33" s="90" t="s">
        <v>25</v>
      </c>
      <c r="C33" s="45">
        <v>20</v>
      </c>
      <c r="D33" s="34">
        <v>1.32</v>
      </c>
      <c r="E33" s="34">
        <v>0.2</v>
      </c>
      <c r="F33" s="34">
        <v>6.68</v>
      </c>
      <c r="G33" s="34">
        <v>34.799999999999997</v>
      </c>
      <c r="H33" s="34">
        <v>0</v>
      </c>
      <c r="I33" s="84" t="s">
        <v>21</v>
      </c>
    </row>
    <row r="34" spans="1:9" x14ac:dyDescent="0.25">
      <c r="A34" s="79"/>
      <c r="B34" s="112"/>
      <c r="C34" s="45">
        <v>20</v>
      </c>
      <c r="D34" s="34">
        <v>1.32</v>
      </c>
      <c r="E34" s="34">
        <v>0.2</v>
      </c>
      <c r="F34" s="34">
        <v>6.68</v>
      </c>
      <c r="G34" s="34">
        <v>34.799999999999997</v>
      </c>
      <c r="H34" s="34">
        <v>0</v>
      </c>
      <c r="I34" s="104"/>
    </row>
    <row r="35" spans="1:9" x14ac:dyDescent="0.25">
      <c r="A35" s="79"/>
      <c r="B35" s="90" t="s">
        <v>26</v>
      </c>
      <c r="C35" s="45">
        <v>20</v>
      </c>
      <c r="D35" s="34">
        <v>1.58</v>
      </c>
      <c r="E35" s="34">
        <v>0.2</v>
      </c>
      <c r="F35" s="34">
        <v>9.66</v>
      </c>
      <c r="G35" s="34">
        <v>47.2</v>
      </c>
      <c r="H35" s="34">
        <v>0</v>
      </c>
      <c r="I35" s="84" t="s">
        <v>21</v>
      </c>
    </row>
    <row r="36" spans="1:9" x14ac:dyDescent="0.25">
      <c r="A36" s="79"/>
      <c r="B36" s="90"/>
      <c r="C36" s="45">
        <v>30</v>
      </c>
      <c r="D36" s="34">
        <v>2.37</v>
      </c>
      <c r="E36" s="34">
        <v>0.3</v>
      </c>
      <c r="F36" s="34">
        <v>14.49</v>
      </c>
      <c r="G36" s="34">
        <v>70.8</v>
      </c>
      <c r="H36" s="34">
        <v>0</v>
      </c>
      <c r="I36" s="104"/>
    </row>
    <row r="37" spans="1:9" x14ac:dyDescent="0.25">
      <c r="A37" s="79"/>
      <c r="B37" s="88" t="s">
        <v>20</v>
      </c>
      <c r="C37" s="4">
        <f>C23+C27+C29+C31+C33+C35</f>
        <v>410</v>
      </c>
      <c r="D37" s="35">
        <f t="shared" ref="D37:H37" si="4">D23+D27+D29+D31+D33+D35</f>
        <v>14.959999999999999</v>
      </c>
      <c r="E37" s="35">
        <f t="shared" si="4"/>
        <v>8.8099999999999987</v>
      </c>
      <c r="F37" s="35">
        <f t="shared" si="4"/>
        <v>66.37</v>
      </c>
      <c r="G37" s="35">
        <f t="shared" si="4"/>
        <v>400.14</v>
      </c>
      <c r="H37" s="35">
        <f t="shared" si="4"/>
        <v>19.52</v>
      </c>
      <c r="I37" s="161"/>
    </row>
    <row r="38" spans="1:9" ht="15.75" thickBot="1" x14ac:dyDescent="0.3">
      <c r="A38" s="80"/>
      <c r="B38" s="114"/>
      <c r="C38" s="1">
        <f>C24+C28+C30+C32+C34+C36</f>
        <v>520</v>
      </c>
      <c r="D38" s="36">
        <f t="shared" ref="D38:H38" si="5">D24+D28+D30+D32+D34+D36</f>
        <v>19.730000000000004</v>
      </c>
      <c r="E38" s="36">
        <f t="shared" si="5"/>
        <v>11.95</v>
      </c>
      <c r="F38" s="36">
        <f t="shared" si="5"/>
        <v>84.33</v>
      </c>
      <c r="G38" s="36">
        <f t="shared" si="5"/>
        <v>517.5</v>
      </c>
      <c r="H38" s="36">
        <f t="shared" si="5"/>
        <v>25.27</v>
      </c>
      <c r="I38" s="105"/>
    </row>
    <row r="39" spans="1:9" ht="15" customHeight="1" x14ac:dyDescent="0.25">
      <c r="A39" s="137" t="s">
        <v>27</v>
      </c>
      <c r="B39" s="160" t="s">
        <v>44</v>
      </c>
      <c r="C39" s="6">
        <v>65</v>
      </c>
      <c r="D39" s="41">
        <v>8.8699999999999992</v>
      </c>
      <c r="E39" s="41">
        <v>4.45</v>
      </c>
      <c r="F39" s="41">
        <v>13.94</v>
      </c>
      <c r="G39" s="41">
        <v>131</v>
      </c>
      <c r="H39" s="41">
        <v>0.12</v>
      </c>
      <c r="I39" s="100" t="s">
        <v>171</v>
      </c>
    </row>
    <row r="40" spans="1:9" x14ac:dyDescent="0.25">
      <c r="A40" s="79"/>
      <c r="B40" s="98"/>
      <c r="C40" s="24">
        <v>110</v>
      </c>
      <c r="D40" s="34">
        <v>14.79</v>
      </c>
      <c r="E40" s="34">
        <v>7.42</v>
      </c>
      <c r="F40" s="34">
        <v>24.83</v>
      </c>
      <c r="G40" s="34">
        <v>225</v>
      </c>
      <c r="H40" s="34">
        <v>0.19</v>
      </c>
      <c r="I40" s="84"/>
    </row>
    <row r="41" spans="1:9" ht="15" customHeight="1" x14ac:dyDescent="0.25">
      <c r="A41" s="79"/>
      <c r="B41" s="111" t="s">
        <v>69</v>
      </c>
      <c r="C41" s="24">
        <v>15</v>
      </c>
      <c r="D41" s="34">
        <v>0.39</v>
      </c>
      <c r="E41" s="34">
        <v>2.25</v>
      </c>
      <c r="F41" s="34">
        <v>0.45</v>
      </c>
      <c r="G41" s="34">
        <v>23.7</v>
      </c>
      <c r="H41" s="34">
        <v>0.06</v>
      </c>
      <c r="I41" s="84" t="s">
        <v>21</v>
      </c>
    </row>
    <row r="42" spans="1:9" x14ac:dyDescent="0.25">
      <c r="A42" s="79"/>
      <c r="B42" s="111"/>
      <c r="C42" s="24">
        <v>30</v>
      </c>
      <c r="D42" s="34">
        <v>0.78</v>
      </c>
      <c r="E42" s="34">
        <v>4.5</v>
      </c>
      <c r="F42" s="34">
        <v>0.9</v>
      </c>
      <c r="G42" s="34">
        <v>47.4</v>
      </c>
      <c r="H42" s="34">
        <v>0.12</v>
      </c>
      <c r="I42" s="84"/>
    </row>
    <row r="43" spans="1:9" x14ac:dyDescent="0.25">
      <c r="A43" s="79"/>
      <c r="B43" s="95" t="s">
        <v>70</v>
      </c>
      <c r="C43" s="24">
        <v>150</v>
      </c>
      <c r="D43" s="34">
        <v>2.34</v>
      </c>
      <c r="E43" s="34">
        <v>2</v>
      </c>
      <c r="F43" s="34">
        <v>10.63</v>
      </c>
      <c r="G43" s="34">
        <v>70</v>
      </c>
      <c r="H43" s="34">
        <v>0.98</v>
      </c>
      <c r="I43" s="84" t="s">
        <v>172</v>
      </c>
    </row>
    <row r="44" spans="1:9" x14ac:dyDescent="0.25">
      <c r="A44" s="79"/>
      <c r="B44" s="95"/>
      <c r="C44" s="24">
        <v>180</v>
      </c>
      <c r="D44" s="34">
        <v>2.85</v>
      </c>
      <c r="E44" s="34">
        <v>2.41</v>
      </c>
      <c r="F44" s="34">
        <v>14.36</v>
      </c>
      <c r="G44" s="34">
        <v>91</v>
      </c>
      <c r="H44" s="34">
        <v>1.17</v>
      </c>
      <c r="I44" s="110"/>
    </row>
    <row r="45" spans="1:9" x14ac:dyDescent="0.25">
      <c r="A45" s="79"/>
      <c r="B45" s="88" t="s">
        <v>20</v>
      </c>
      <c r="C45" s="4">
        <f>C39+C41+C43</f>
        <v>230</v>
      </c>
      <c r="D45" s="35">
        <f t="shared" ref="D45:H45" si="6">D39+D41+D43</f>
        <v>11.6</v>
      </c>
      <c r="E45" s="35">
        <f t="shared" si="6"/>
        <v>8.6999999999999993</v>
      </c>
      <c r="F45" s="35">
        <f t="shared" si="6"/>
        <v>25.02</v>
      </c>
      <c r="G45" s="35">
        <f t="shared" si="6"/>
        <v>224.7</v>
      </c>
      <c r="H45" s="35">
        <f t="shared" si="6"/>
        <v>1.1599999999999999</v>
      </c>
      <c r="I45" s="84"/>
    </row>
    <row r="46" spans="1:9" x14ac:dyDescent="0.25">
      <c r="A46" s="79"/>
      <c r="B46" s="112"/>
      <c r="C46" s="4">
        <f>C40+C42+C44</f>
        <v>320</v>
      </c>
      <c r="D46" s="35">
        <f t="shared" ref="D46:H46" si="7">D40+D42+D44</f>
        <v>18.419999999999998</v>
      </c>
      <c r="E46" s="35">
        <f t="shared" si="7"/>
        <v>14.33</v>
      </c>
      <c r="F46" s="35">
        <f t="shared" si="7"/>
        <v>40.089999999999996</v>
      </c>
      <c r="G46" s="35">
        <f t="shared" si="7"/>
        <v>363.4</v>
      </c>
      <c r="H46" s="35">
        <f t="shared" si="7"/>
        <v>1.48</v>
      </c>
      <c r="I46" s="84"/>
    </row>
    <row r="47" spans="1:9" x14ac:dyDescent="0.25">
      <c r="A47" s="79"/>
      <c r="B47" s="88" t="s">
        <v>28</v>
      </c>
      <c r="C47" s="4">
        <f t="shared" ref="C47:H48" si="8">C15+C21+C37+C45</f>
        <v>1150</v>
      </c>
      <c r="D47" s="35">
        <f t="shared" si="8"/>
        <v>37.119999999999997</v>
      </c>
      <c r="E47" s="35">
        <f t="shared" si="8"/>
        <v>32.5</v>
      </c>
      <c r="F47" s="35">
        <f t="shared" si="8"/>
        <v>161.70000000000002</v>
      </c>
      <c r="G47" s="35">
        <f t="shared" si="8"/>
        <v>1083.3700000000001</v>
      </c>
      <c r="H47" s="35">
        <f t="shared" si="8"/>
        <v>26.01</v>
      </c>
      <c r="I47" s="110"/>
    </row>
    <row r="48" spans="1:9" ht="15.75" thickBot="1" x14ac:dyDescent="0.3">
      <c r="A48" s="80"/>
      <c r="B48" s="114"/>
      <c r="C48" s="1">
        <f t="shared" si="8"/>
        <v>1470</v>
      </c>
      <c r="D48" s="36">
        <f t="shared" si="8"/>
        <v>51.11</v>
      </c>
      <c r="E48" s="36">
        <f t="shared" si="8"/>
        <v>43.63</v>
      </c>
      <c r="F48" s="36">
        <f t="shared" si="8"/>
        <v>212.92999999999998</v>
      </c>
      <c r="G48" s="36">
        <f t="shared" si="8"/>
        <v>1442.5</v>
      </c>
      <c r="H48" s="36">
        <f t="shared" si="8"/>
        <v>34.309999999999995</v>
      </c>
      <c r="I48" s="115"/>
    </row>
  </sheetData>
  <mergeCells count="54">
    <mergeCell ref="I25:I26"/>
    <mergeCell ref="I4:I6"/>
    <mergeCell ref="D5:D6"/>
    <mergeCell ref="E5:E6"/>
    <mergeCell ref="F5:F6"/>
    <mergeCell ref="I19:I20"/>
    <mergeCell ref="A4:A6"/>
    <mergeCell ref="B4:B6"/>
    <mergeCell ref="D4:F4"/>
    <mergeCell ref="G4:G6"/>
    <mergeCell ref="H4:H6"/>
    <mergeCell ref="B7:B8"/>
    <mergeCell ref="I7:I8"/>
    <mergeCell ref="A8:A16"/>
    <mergeCell ref="B9:B10"/>
    <mergeCell ref="I9:I10"/>
    <mergeCell ref="B13:B14"/>
    <mergeCell ref="I13:I14"/>
    <mergeCell ref="B15:B16"/>
    <mergeCell ref="I15:I16"/>
    <mergeCell ref="B11:B12"/>
    <mergeCell ref="I11:I12"/>
    <mergeCell ref="A23:A38"/>
    <mergeCell ref="I35:I36"/>
    <mergeCell ref="B37:B38"/>
    <mergeCell ref="I37:I38"/>
    <mergeCell ref="B23:B24"/>
    <mergeCell ref="I23:I24"/>
    <mergeCell ref="B27:B28"/>
    <mergeCell ref="I27:I28"/>
    <mergeCell ref="B29:B30"/>
    <mergeCell ref="I29:I30"/>
    <mergeCell ref="B33:B34"/>
    <mergeCell ref="I33:I34"/>
    <mergeCell ref="B35:B36"/>
    <mergeCell ref="B31:B32"/>
    <mergeCell ref="I31:I32"/>
    <mergeCell ref="B25:B26"/>
    <mergeCell ref="A39:A48"/>
    <mergeCell ref="B39:B40"/>
    <mergeCell ref="I39:I40"/>
    <mergeCell ref="B41:B42"/>
    <mergeCell ref="I41:I42"/>
    <mergeCell ref="B45:B46"/>
    <mergeCell ref="I45:I48"/>
    <mergeCell ref="B47:B48"/>
    <mergeCell ref="B43:B44"/>
    <mergeCell ref="I43:I44"/>
    <mergeCell ref="A17:A22"/>
    <mergeCell ref="B17:B18"/>
    <mergeCell ref="B21:B22"/>
    <mergeCell ref="I21:I22"/>
    <mergeCell ref="B19:B20"/>
    <mergeCell ref="I17:I18"/>
  </mergeCells>
  <pageMargins left="0.31496062992125984" right="0.11811023622047245" top="0.35433070866141736" bottom="0.15748031496062992" header="0.11811023622047245" footer="0.11811023622047245"/>
  <pageSetup paperSize="9" scale="90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4"/>
  <sheetViews>
    <sheetView view="pageBreakPreview" zoomScale="60" zoomScaleNormal="100" workbookViewId="0">
      <selection activeCell="N13" sqref="N13"/>
    </sheetView>
  </sheetViews>
  <sheetFormatPr defaultRowHeight="15" x14ac:dyDescent="0.25"/>
  <cols>
    <col min="1" max="1" width="8.42578125" customWidth="1"/>
    <col min="2" max="2" width="26" customWidth="1"/>
    <col min="4" max="4" width="8.140625" customWidth="1"/>
    <col min="6" max="6" width="13.140625" customWidth="1"/>
    <col min="7" max="7" width="15.140625" customWidth="1"/>
    <col min="9" max="9" width="11.5703125" customWidth="1"/>
  </cols>
  <sheetData>
    <row r="3" spans="1:9" ht="15.75" thickBot="1" x14ac:dyDescent="0.3"/>
    <row r="4" spans="1:9" ht="15" customHeight="1" x14ac:dyDescent="0.25">
      <c r="A4" s="72" t="s">
        <v>0</v>
      </c>
      <c r="B4" s="75" t="s">
        <v>1</v>
      </c>
      <c r="C4" s="12" t="s">
        <v>2</v>
      </c>
      <c r="D4" s="75" t="s">
        <v>3</v>
      </c>
      <c r="E4" s="75"/>
      <c r="F4" s="75"/>
      <c r="G4" s="66" t="s">
        <v>11</v>
      </c>
      <c r="H4" s="66" t="s">
        <v>4</v>
      </c>
      <c r="I4" s="69" t="s">
        <v>5</v>
      </c>
    </row>
    <row r="5" spans="1:9" x14ac:dyDescent="0.25">
      <c r="A5" s="73"/>
      <c r="B5" s="76"/>
      <c r="C5" s="11" t="s">
        <v>6</v>
      </c>
      <c r="D5" s="76" t="s">
        <v>8</v>
      </c>
      <c r="E5" s="76" t="s">
        <v>9</v>
      </c>
      <c r="F5" s="76" t="s">
        <v>10</v>
      </c>
      <c r="G5" s="67"/>
      <c r="H5" s="67"/>
      <c r="I5" s="70"/>
    </row>
    <row r="6" spans="1:9" ht="15.75" thickBot="1" x14ac:dyDescent="0.3">
      <c r="A6" s="74"/>
      <c r="B6" s="77"/>
      <c r="C6" s="13" t="s">
        <v>7</v>
      </c>
      <c r="D6" s="77"/>
      <c r="E6" s="77"/>
      <c r="F6" s="77"/>
      <c r="G6" s="68"/>
      <c r="H6" s="68"/>
      <c r="I6" s="71"/>
    </row>
    <row r="7" spans="1:9" ht="22.5" customHeight="1" x14ac:dyDescent="0.25">
      <c r="A7" s="10" t="s">
        <v>49</v>
      </c>
      <c r="B7" s="94" t="s">
        <v>71</v>
      </c>
      <c r="C7" s="12">
        <v>150</v>
      </c>
      <c r="D7" s="12">
        <v>4.3099999999999996</v>
      </c>
      <c r="E7" s="12">
        <v>3.9</v>
      </c>
      <c r="F7" s="12">
        <v>14.13</v>
      </c>
      <c r="G7" s="12">
        <v>108.9</v>
      </c>
      <c r="H7" s="12">
        <v>0.68</v>
      </c>
      <c r="I7" s="83" t="s">
        <v>72</v>
      </c>
    </row>
    <row r="8" spans="1:9" ht="24.75" customHeight="1" x14ac:dyDescent="0.25">
      <c r="A8" s="87" t="s">
        <v>13</v>
      </c>
      <c r="B8" s="120"/>
      <c r="C8" s="11">
        <v>200</v>
      </c>
      <c r="D8" s="11">
        <v>5.75</v>
      </c>
      <c r="E8" s="11">
        <v>5.21</v>
      </c>
      <c r="F8" s="11">
        <v>18.84</v>
      </c>
      <c r="G8" s="11">
        <v>145.19999999999999</v>
      </c>
      <c r="H8" s="11">
        <v>0.91</v>
      </c>
      <c r="I8" s="110"/>
    </row>
    <row r="9" spans="1:9" x14ac:dyDescent="0.25">
      <c r="A9" s="79"/>
      <c r="B9" s="95" t="s">
        <v>70</v>
      </c>
      <c r="C9" s="57">
        <v>150</v>
      </c>
      <c r="D9" s="57">
        <v>2.34</v>
      </c>
      <c r="E9" s="57">
        <v>2</v>
      </c>
      <c r="F9" s="57">
        <v>10.63</v>
      </c>
      <c r="G9" s="57">
        <v>70</v>
      </c>
      <c r="H9" s="57">
        <v>0.98</v>
      </c>
      <c r="I9" s="84" t="s">
        <v>36</v>
      </c>
    </row>
    <row r="10" spans="1:9" x14ac:dyDescent="0.25">
      <c r="A10" s="79"/>
      <c r="B10" s="95"/>
      <c r="C10" s="57">
        <v>180</v>
      </c>
      <c r="D10" s="57">
        <v>2.85</v>
      </c>
      <c r="E10" s="57">
        <v>2.41</v>
      </c>
      <c r="F10" s="57">
        <v>14.36</v>
      </c>
      <c r="G10" s="57">
        <v>91</v>
      </c>
      <c r="H10" s="57">
        <v>1.17</v>
      </c>
      <c r="I10" s="110"/>
    </row>
    <row r="11" spans="1:9" x14ac:dyDescent="0.25">
      <c r="A11" s="79"/>
      <c r="B11" s="90" t="s">
        <v>26</v>
      </c>
      <c r="C11" s="57">
        <v>30</v>
      </c>
      <c r="D11" s="34">
        <v>2.37</v>
      </c>
      <c r="E11" s="34">
        <v>0.3</v>
      </c>
      <c r="F11" s="34">
        <v>14.49</v>
      </c>
      <c r="G11" s="34">
        <v>70.8</v>
      </c>
      <c r="H11" s="34">
        <v>0</v>
      </c>
      <c r="I11" s="84" t="s">
        <v>21</v>
      </c>
    </row>
    <row r="12" spans="1:9" x14ac:dyDescent="0.25">
      <c r="A12" s="79"/>
      <c r="B12" s="90"/>
      <c r="C12" s="57">
        <v>30</v>
      </c>
      <c r="D12" s="34">
        <v>2.37</v>
      </c>
      <c r="E12" s="34">
        <v>0.3</v>
      </c>
      <c r="F12" s="34">
        <v>14.49</v>
      </c>
      <c r="G12" s="34">
        <v>70.8</v>
      </c>
      <c r="H12" s="34">
        <v>0</v>
      </c>
      <c r="I12" s="84"/>
    </row>
    <row r="13" spans="1:9" x14ac:dyDescent="0.25">
      <c r="A13" s="79"/>
      <c r="B13" s="88" t="s">
        <v>20</v>
      </c>
      <c r="C13" s="4">
        <f>C7+C9+C11</f>
        <v>330</v>
      </c>
      <c r="D13" s="4">
        <f t="shared" ref="D13:H13" si="0">D7+D9+D11</f>
        <v>9.02</v>
      </c>
      <c r="E13" s="4">
        <f t="shared" si="0"/>
        <v>6.2</v>
      </c>
      <c r="F13" s="4">
        <f t="shared" si="0"/>
        <v>39.25</v>
      </c>
      <c r="G13" s="4">
        <f t="shared" si="0"/>
        <v>249.7</v>
      </c>
      <c r="H13" s="4">
        <f t="shared" si="0"/>
        <v>1.6600000000000001</v>
      </c>
      <c r="I13" s="85"/>
    </row>
    <row r="14" spans="1:9" ht="15.75" thickBot="1" x14ac:dyDescent="0.3">
      <c r="A14" s="80"/>
      <c r="B14" s="89"/>
      <c r="C14" s="1">
        <f>C8+C10+C12</f>
        <v>410</v>
      </c>
      <c r="D14" s="1">
        <f t="shared" ref="D14:H14" si="1">D8+D10+D12</f>
        <v>10.969999999999999</v>
      </c>
      <c r="E14" s="1">
        <f t="shared" si="1"/>
        <v>7.92</v>
      </c>
      <c r="F14" s="1">
        <f t="shared" si="1"/>
        <v>47.690000000000005</v>
      </c>
      <c r="G14" s="1">
        <f t="shared" si="1"/>
        <v>307</v>
      </c>
      <c r="H14" s="1">
        <f t="shared" si="1"/>
        <v>2.08</v>
      </c>
      <c r="I14" s="86"/>
    </row>
    <row r="15" spans="1:9" x14ac:dyDescent="0.25">
      <c r="A15" s="78" t="s">
        <v>18</v>
      </c>
      <c r="B15" s="116" t="s">
        <v>127</v>
      </c>
      <c r="C15" s="26">
        <v>100</v>
      </c>
      <c r="D15" s="26">
        <v>0.4</v>
      </c>
      <c r="E15" s="26">
        <v>0.4</v>
      </c>
      <c r="F15" s="26">
        <v>9.8000000000000007</v>
      </c>
      <c r="G15" s="26">
        <v>44</v>
      </c>
      <c r="H15" s="26">
        <v>10</v>
      </c>
      <c r="I15" s="83"/>
    </row>
    <row r="16" spans="1:9" x14ac:dyDescent="0.25">
      <c r="A16" s="79"/>
      <c r="B16" s="96"/>
      <c r="C16" s="27">
        <v>100</v>
      </c>
      <c r="D16" s="27">
        <v>0.4</v>
      </c>
      <c r="E16" s="27">
        <v>0.4</v>
      </c>
      <c r="F16" s="27">
        <v>9.8000000000000007</v>
      </c>
      <c r="G16" s="27">
        <v>44</v>
      </c>
      <c r="H16" s="27">
        <v>10</v>
      </c>
      <c r="I16" s="84"/>
    </row>
    <row r="17" spans="1:9" ht="15" customHeight="1" x14ac:dyDescent="0.25">
      <c r="A17" s="79"/>
      <c r="B17" s="88" t="s">
        <v>20</v>
      </c>
      <c r="C17" s="4">
        <f>C15</f>
        <v>100</v>
      </c>
      <c r="D17" s="4">
        <f t="shared" ref="D17:H17" si="2">D15</f>
        <v>0.4</v>
      </c>
      <c r="E17" s="4">
        <f t="shared" si="2"/>
        <v>0.4</v>
      </c>
      <c r="F17" s="4">
        <f t="shared" si="2"/>
        <v>9.8000000000000007</v>
      </c>
      <c r="G17" s="4">
        <f t="shared" si="2"/>
        <v>44</v>
      </c>
      <c r="H17" s="4">
        <f t="shared" si="2"/>
        <v>10</v>
      </c>
      <c r="I17" s="85"/>
    </row>
    <row r="18" spans="1:9" ht="15.75" thickBot="1" x14ac:dyDescent="0.3">
      <c r="A18" s="80"/>
      <c r="B18" s="89"/>
      <c r="C18" s="1">
        <f>C16</f>
        <v>100</v>
      </c>
      <c r="D18" s="1">
        <f t="shared" ref="D18:H18" si="3">D16</f>
        <v>0.4</v>
      </c>
      <c r="E18" s="1">
        <f t="shared" si="3"/>
        <v>0.4</v>
      </c>
      <c r="F18" s="1">
        <f t="shared" si="3"/>
        <v>9.8000000000000007</v>
      </c>
      <c r="G18" s="1">
        <f t="shared" si="3"/>
        <v>44</v>
      </c>
      <c r="H18" s="1">
        <f t="shared" si="3"/>
        <v>10</v>
      </c>
      <c r="I18" s="86"/>
    </row>
    <row r="19" spans="1:9" ht="15" customHeight="1" x14ac:dyDescent="0.25">
      <c r="A19" s="78" t="s">
        <v>22</v>
      </c>
      <c r="B19" s="108" t="s">
        <v>65</v>
      </c>
      <c r="C19" s="12">
        <v>40</v>
      </c>
      <c r="D19" s="12">
        <v>0.56000000000000005</v>
      </c>
      <c r="E19" s="12">
        <v>2.02</v>
      </c>
      <c r="F19" s="12">
        <v>3.6</v>
      </c>
      <c r="G19" s="12">
        <v>34.96</v>
      </c>
      <c r="H19" s="12">
        <v>12.9</v>
      </c>
      <c r="I19" s="83" t="s">
        <v>147</v>
      </c>
    </row>
    <row r="20" spans="1:9" x14ac:dyDescent="0.25">
      <c r="A20" s="117"/>
      <c r="B20" s="109"/>
      <c r="C20" s="11">
        <v>60</v>
      </c>
      <c r="D20" s="11">
        <v>0.84</v>
      </c>
      <c r="E20" s="11">
        <v>3.04</v>
      </c>
      <c r="F20" s="11">
        <v>5.41</v>
      </c>
      <c r="G20" s="11">
        <v>52.44</v>
      </c>
      <c r="H20" s="11">
        <v>19.5</v>
      </c>
      <c r="I20" s="110"/>
    </row>
    <row r="21" spans="1:9" ht="15" customHeight="1" x14ac:dyDescent="0.25">
      <c r="A21" s="117"/>
      <c r="B21" s="95" t="s">
        <v>123</v>
      </c>
      <c r="C21" s="53">
        <v>200</v>
      </c>
      <c r="D21" s="53">
        <v>1.7</v>
      </c>
      <c r="E21" s="53">
        <v>4</v>
      </c>
      <c r="F21" s="53">
        <v>11.3</v>
      </c>
      <c r="G21" s="53">
        <v>87.8</v>
      </c>
      <c r="H21" s="53">
        <v>7.03</v>
      </c>
      <c r="I21" s="84" t="s">
        <v>185</v>
      </c>
    </row>
    <row r="22" spans="1:9" x14ac:dyDescent="0.25">
      <c r="A22" s="117"/>
      <c r="B22" s="95"/>
      <c r="C22" s="11">
        <v>250</v>
      </c>
      <c r="D22" s="11">
        <v>2.2000000000000002</v>
      </c>
      <c r="E22" s="11">
        <v>5</v>
      </c>
      <c r="F22" s="11">
        <v>14.1</v>
      </c>
      <c r="G22" s="11">
        <v>109.7</v>
      </c>
      <c r="H22" s="11">
        <v>8.8000000000000007</v>
      </c>
      <c r="I22" s="84"/>
    </row>
    <row r="23" spans="1:9" ht="15" customHeight="1" x14ac:dyDescent="0.25">
      <c r="A23" s="117"/>
      <c r="B23" s="95" t="s">
        <v>101</v>
      </c>
      <c r="C23" s="11">
        <v>60</v>
      </c>
      <c r="D23" s="11">
        <v>8.8699999999999992</v>
      </c>
      <c r="E23" s="11">
        <v>9.83</v>
      </c>
      <c r="F23" s="11">
        <v>11.71</v>
      </c>
      <c r="G23" s="11">
        <v>171</v>
      </c>
      <c r="H23" s="11">
        <v>0.85</v>
      </c>
      <c r="I23" s="84" t="s">
        <v>175</v>
      </c>
    </row>
    <row r="24" spans="1:9" x14ac:dyDescent="0.25">
      <c r="A24" s="117"/>
      <c r="B24" s="95"/>
      <c r="C24" s="11">
        <v>80</v>
      </c>
      <c r="D24" s="11">
        <v>11.78</v>
      </c>
      <c r="E24" s="11">
        <v>12.91</v>
      </c>
      <c r="F24" s="11">
        <v>14.9</v>
      </c>
      <c r="G24" s="11">
        <v>223</v>
      </c>
      <c r="H24" s="11">
        <v>1.1299999999999999</v>
      </c>
      <c r="I24" s="84"/>
    </row>
    <row r="25" spans="1:9" x14ac:dyDescent="0.25">
      <c r="A25" s="117"/>
      <c r="B25" s="163" t="s">
        <v>173</v>
      </c>
      <c r="C25" s="64">
        <v>60</v>
      </c>
      <c r="D25" s="64">
        <v>0.97</v>
      </c>
      <c r="E25" s="64">
        <v>3.5</v>
      </c>
      <c r="F25" s="64">
        <v>4.2</v>
      </c>
      <c r="G25" s="64">
        <v>52.5</v>
      </c>
      <c r="H25" s="64">
        <v>0.76</v>
      </c>
      <c r="I25" s="99" t="s">
        <v>174</v>
      </c>
    </row>
    <row r="26" spans="1:9" x14ac:dyDescent="0.25">
      <c r="A26" s="117"/>
      <c r="B26" s="164"/>
      <c r="C26" s="64">
        <v>80</v>
      </c>
      <c r="D26" s="64">
        <v>1.3</v>
      </c>
      <c r="E26" s="64">
        <v>4.7</v>
      </c>
      <c r="F26" s="64">
        <v>5.6</v>
      </c>
      <c r="G26" s="64">
        <v>70</v>
      </c>
      <c r="H26" s="64">
        <v>1.02</v>
      </c>
      <c r="I26" s="100"/>
    </row>
    <row r="27" spans="1:9" ht="15" customHeight="1" x14ac:dyDescent="0.25">
      <c r="A27" s="117"/>
      <c r="B27" s="95" t="s">
        <v>121</v>
      </c>
      <c r="C27" s="11">
        <v>120</v>
      </c>
      <c r="D27" s="11">
        <v>5.05</v>
      </c>
      <c r="E27" s="11">
        <v>3.6</v>
      </c>
      <c r="F27" s="11">
        <v>31.08</v>
      </c>
      <c r="G27" s="11">
        <v>177</v>
      </c>
      <c r="H27" s="11">
        <v>0</v>
      </c>
      <c r="I27" s="84" t="s">
        <v>142</v>
      </c>
    </row>
    <row r="28" spans="1:9" x14ac:dyDescent="0.25">
      <c r="A28" s="117"/>
      <c r="B28" s="95"/>
      <c r="C28" s="11">
        <v>150</v>
      </c>
      <c r="D28" s="11">
        <v>6.31</v>
      </c>
      <c r="E28" s="11">
        <v>4.5</v>
      </c>
      <c r="F28" s="11">
        <v>38.85</v>
      </c>
      <c r="G28" s="11">
        <v>221.2</v>
      </c>
      <c r="H28" s="11">
        <v>0</v>
      </c>
      <c r="I28" s="84"/>
    </row>
    <row r="29" spans="1:9" ht="15" customHeight="1" x14ac:dyDescent="0.25">
      <c r="A29" s="117"/>
      <c r="B29" s="95" t="s">
        <v>34</v>
      </c>
      <c r="C29" s="47">
        <v>150</v>
      </c>
      <c r="D29" s="34">
        <v>0.33</v>
      </c>
      <c r="E29" s="34">
        <v>0.01</v>
      </c>
      <c r="F29" s="34">
        <v>20.82</v>
      </c>
      <c r="G29" s="34">
        <v>84.75</v>
      </c>
      <c r="H29" s="34">
        <v>0.3</v>
      </c>
      <c r="I29" s="84" t="s">
        <v>29</v>
      </c>
    </row>
    <row r="30" spans="1:9" x14ac:dyDescent="0.25">
      <c r="A30" s="117"/>
      <c r="B30" s="95"/>
      <c r="C30" s="47">
        <v>180</v>
      </c>
      <c r="D30" s="34">
        <v>0.4</v>
      </c>
      <c r="E30" s="34">
        <v>0.02</v>
      </c>
      <c r="F30" s="34">
        <v>24.99</v>
      </c>
      <c r="G30" s="34">
        <v>102</v>
      </c>
      <c r="H30" s="34">
        <v>0.36</v>
      </c>
      <c r="I30" s="104"/>
    </row>
    <row r="31" spans="1:9" x14ac:dyDescent="0.25">
      <c r="A31" s="117"/>
      <c r="B31" s="90" t="s">
        <v>25</v>
      </c>
      <c r="C31" s="16">
        <v>20</v>
      </c>
      <c r="D31" s="16">
        <v>1.32</v>
      </c>
      <c r="E31" s="16">
        <v>0.2</v>
      </c>
      <c r="F31" s="16">
        <v>6.68</v>
      </c>
      <c r="G31" s="16">
        <v>34.799999999999997</v>
      </c>
      <c r="H31" s="16">
        <v>0</v>
      </c>
      <c r="I31" s="84" t="s">
        <v>21</v>
      </c>
    </row>
    <row r="32" spans="1:9" x14ac:dyDescent="0.25">
      <c r="A32" s="117"/>
      <c r="B32" s="112"/>
      <c r="C32" s="16">
        <v>20</v>
      </c>
      <c r="D32" s="16">
        <v>1.32</v>
      </c>
      <c r="E32" s="16">
        <v>0.2</v>
      </c>
      <c r="F32" s="16">
        <v>6.68</v>
      </c>
      <c r="G32" s="16">
        <v>34.799999999999997</v>
      </c>
      <c r="H32" s="16">
        <v>0</v>
      </c>
      <c r="I32" s="104"/>
    </row>
    <row r="33" spans="1:9" x14ac:dyDescent="0.25">
      <c r="A33" s="117"/>
      <c r="B33" s="90" t="s">
        <v>26</v>
      </c>
      <c r="C33" s="16">
        <v>20</v>
      </c>
      <c r="D33" s="16">
        <v>1.58</v>
      </c>
      <c r="E33" s="16">
        <v>0.2</v>
      </c>
      <c r="F33" s="16">
        <v>9.66</v>
      </c>
      <c r="G33" s="16">
        <v>47.2</v>
      </c>
      <c r="H33" s="16">
        <v>0</v>
      </c>
      <c r="I33" s="84" t="s">
        <v>21</v>
      </c>
    </row>
    <row r="34" spans="1:9" x14ac:dyDescent="0.25">
      <c r="A34" s="117"/>
      <c r="B34" s="90"/>
      <c r="C34" s="16">
        <v>30</v>
      </c>
      <c r="D34" s="16">
        <v>2.37</v>
      </c>
      <c r="E34" s="16">
        <v>0.3</v>
      </c>
      <c r="F34" s="16">
        <v>14.49</v>
      </c>
      <c r="G34" s="16">
        <v>70.8</v>
      </c>
      <c r="H34" s="16">
        <v>0</v>
      </c>
      <c r="I34" s="104"/>
    </row>
    <row r="35" spans="1:9" x14ac:dyDescent="0.25">
      <c r="A35" s="79"/>
      <c r="B35" s="88" t="s">
        <v>20</v>
      </c>
      <c r="C35" s="4">
        <f>C19+C21+C23+C27+C29+C31+C33</f>
        <v>610</v>
      </c>
      <c r="D35" s="4">
        <f>D19+D21+D23+D27+D29+D31+D33</f>
        <v>19.409999999999997</v>
      </c>
      <c r="E35" s="4">
        <f t="shared" ref="E35:H35" si="4">E19+E21+E23+E27+E29+E31+E33</f>
        <v>19.86</v>
      </c>
      <c r="F35" s="4">
        <f t="shared" si="4"/>
        <v>94.85</v>
      </c>
      <c r="G35" s="4">
        <f t="shared" si="4"/>
        <v>637.51</v>
      </c>
      <c r="H35" s="4">
        <f t="shared" si="4"/>
        <v>21.080000000000002</v>
      </c>
      <c r="I35" s="84"/>
    </row>
    <row r="36" spans="1:9" ht="15.75" thickBot="1" x14ac:dyDescent="0.3">
      <c r="A36" s="80"/>
      <c r="B36" s="89"/>
      <c r="C36" s="1">
        <f>C20+C22+C24+C28+C30+C32+C34</f>
        <v>770</v>
      </c>
      <c r="D36" s="1">
        <f t="shared" ref="D36:H36" si="5">D20+D22+D24+D28+D30+D32+D34</f>
        <v>25.22</v>
      </c>
      <c r="E36" s="1">
        <f t="shared" si="5"/>
        <v>25.97</v>
      </c>
      <c r="F36" s="1">
        <f t="shared" si="5"/>
        <v>119.41999999999997</v>
      </c>
      <c r="G36" s="1">
        <f t="shared" si="5"/>
        <v>813.93999999999983</v>
      </c>
      <c r="H36" s="1">
        <f t="shared" si="5"/>
        <v>29.79</v>
      </c>
      <c r="I36" s="113"/>
    </row>
    <row r="37" spans="1:9" ht="15" customHeight="1" x14ac:dyDescent="0.25">
      <c r="A37" s="137" t="s">
        <v>27</v>
      </c>
      <c r="B37" s="148" t="s">
        <v>61</v>
      </c>
      <c r="C37" s="5">
        <v>150</v>
      </c>
      <c r="D37" s="5">
        <v>4.3499999999999996</v>
      </c>
      <c r="E37" s="5">
        <v>3.75</v>
      </c>
      <c r="F37" s="5">
        <v>6</v>
      </c>
      <c r="G37" s="5">
        <v>79.5</v>
      </c>
      <c r="H37" s="5">
        <v>1.05</v>
      </c>
      <c r="I37" s="145" t="s">
        <v>146</v>
      </c>
    </row>
    <row r="38" spans="1:9" x14ac:dyDescent="0.25">
      <c r="A38" s="79"/>
      <c r="B38" s="102"/>
      <c r="C38" s="5">
        <v>180</v>
      </c>
      <c r="D38" s="5">
        <v>5.22</v>
      </c>
      <c r="E38" s="5">
        <v>4.5</v>
      </c>
      <c r="F38" s="5">
        <v>7.2</v>
      </c>
      <c r="G38" s="5">
        <v>95.4</v>
      </c>
      <c r="H38" s="5">
        <v>1.26</v>
      </c>
      <c r="I38" s="162"/>
    </row>
    <row r="39" spans="1:9" x14ac:dyDescent="0.25">
      <c r="A39" s="79"/>
      <c r="B39" s="96" t="s">
        <v>125</v>
      </c>
      <c r="C39" s="47">
        <v>50</v>
      </c>
      <c r="D39" s="47">
        <v>3.64</v>
      </c>
      <c r="E39" s="47">
        <v>6.26</v>
      </c>
      <c r="F39" s="47">
        <v>26.96</v>
      </c>
      <c r="G39" s="47">
        <v>179</v>
      </c>
      <c r="H39" s="47">
        <v>0</v>
      </c>
      <c r="I39" s="84" t="s">
        <v>176</v>
      </c>
    </row>
    <row r="40" spans="1:9" x14ac:dyDescent="0.25">
      <c r="A40" s="79"/>
      <c r="B40" s="96"/>
      <c r="C40" s="47">
        <v>80</v>
      </c>
      <c r="D40" s="47">
        <v>5.82</v>
      </c>
      <c r="E40" s="47">
        <v>10.01</v>
      </c>
      <c r="F40" s="47">
        <v>43.13</v>
      </c>
      <c r="G40" s="47">
        <v>286.39999999999998</v>
      </c>
      <c r="H40" s="47">
        <v>0</v>
      </c>
      <c r="I40" s="110"/>
    </row>
    <row r="41" spans="1:9" x14ac:dyDescent="0.25">
      <c r="A41" s="79"/>
      <c r="B41" s="88" t="s">
        <v>20</v>
      </c>
      <c r="C41" s="4">
        <f>C37+C39</f>
        <v>200</v>
      </c>
      <c r="D41" s="4">
        <f t="shared" ref="D41:H41" si="6">D37+D39</f>
        <v>7.99</v>
      </c>
      <c r="E41" s="4">
        <f t="shared" si="6"/>
        <v>10.01</v>
      </c>
      <c r="F41" s="4">
        <f t="shared" si="6"/>
        <v>32.96</v>
      </c>
      <c r="G41" s="4">
        <f t="shared" si="6"/>
        <v>258.5</v>
      </c>
      <c r="H41" s="4">
        <f t="shared" si="6"/>
        <v>1.05</v>
      </c>
      <c r="I41" s="103"/>
    </row>
    <row r="42" spans="1:9" x14ac:dyDescent="0.25">
      <c r="A42" s="79"/>
      <c r="B42" s="88"/>
      <c r="C42" s="4">
        <f>C38+C40</f>
        <v>260</v>
      </c>
      <c r="D42" s="4">
        <f t="shared" ref="D42:H42" si="7">D38+D40</f>
        <v>11.04</v>
      </c>
      <c r="E42" s="4">
        <f t="shared" si="7"/>
        <v>14.51</v>
      </c>
      <c r="F42" s="4">
        <f t="shared" si="7"/>
        <v>50.330000000000005</v>
      </c>
      <c r="G42" s="4">
        <f t="shared" si="7"/>
        <v>381.79999999999995</v>
      </c>
      <c r="H42" s="4">
        <f t="shared" si="7"/>
        <v>1.26</v>
      </c>
      <c r="I42" s="103"/>
    </row>
    <row r="43" spans="1:9" x14ac:dyDescent="0.25">
      <c r="A43" s="79"/>
      <c r="B43" s="88" t="s">
        <v>28</v>
      </c>
      <c r="C43" s="4">
        <f t="shared" ref="C43:H44" si="8">C13+C17+C35+C41</f>
        <v>1240</v>
      </c>
      <c r="D43" s="4">
        <f t="shared" si="8"/>
        <v>36.82</v>
      </c>
      <c r="E43" s="4">
        <f t="shared" si="8"/>
        <v>36.47</v>
      </c>
      <c r="F43" s="4">
        <f t="shared" si="8"/>
        <v>176.85999999999999</v>
      </c>
      <c r="G43" s="4">
        <f t="shared" si="8"/>
        <v>1189.71</v>
      </c>
      <c r="H43" s="4">
        <f t="shared" si="8"/>
        <v>33.79</v>
      </c>
      <c r="I43" s="104"/>
    </row>
    <row r="44" spans="1:9" ht="15.75" thickBot="1" x14ac:dyDescent="0.3">
      <c r="A44" s="80"/>
      <c r="B44" s="89"/>
      <c r="C44" s="1">
        <f t="shared" si="8"/>
        <v>1540</v>
      </c>
      <c r="D44" s="1">
        <f t="shared" si="8"/>
        <v>47.629999999999995</v>
      </c>
      <c r="E44" s="1">
        <f t="shared" si="8"/>
        <v>48.8</v>
      </c>
      <c r="F44" s="1">
        <f t="shared" si="8"/>
        <v>227.23999999999998</v>
      </c>
      <c r="G44" s="1">
        <f t="shared" si="8"/>
        <v>1546.7399999999998</v>
      </c>
      <c r="H44" s="1">
        <f t="shared" si="8"/>
        <v>43.129999999999995</v>
      </c>
      <c r="I44" s="105"/>
    </row>
  </sheetData>
  <mergeCells count="50">
    <mergeCell ref="I15:I16"/>
    <mergeCell ref="B17:B18"/>
    <mergeCell ref="I17:I18"/>
    <mergeCell ref="I35:I36"/>
    <mergeCell ref="I4:I6"/>
    <mergeCell ref="D5:D6"/>
    <mergeCell ref="E5:E6"/>
    <mergeCell ref="F5:F6"/>
    <mergeCell ref="B7:B8"/>
    <mergeCell ref="I7:I8"/>
    <mergeCell ref="B31:B32"/>
    <mergeCell ref="I31:I32"/>
    <mergeCell ref="B25:B26"/>
    <mergeCell ref="I25:I26"/>
    <mergeCell ref="A4:A6"/>
    <mergeCell ref="B4:B6"/>
    <mergeCell ref="D4:F4"/>
    <mergeCell ref="G4:G6"/>
    <mergeCell ref="H4:H6"/>
    <mergeCell ref="A8:A14"/>
    <mergeCell ref="B9:B10"/>
    <mergeCell ref="I9:I10"/>
    <mergeCell ref="B11:B12"/>
    <mergeCell ref="I11:I12"/>
    <mergeCell ref="B13:B14"/>
    <mergeCell ref="I13:I14"/>
    <mergeCell ref="A15:A18"/>
    <mergeCell ref="A19:A36"/>
    <mergeCell ref="B19:B20"/>
    <mergeCell ref="I19:I20"/>
    <mergeCell ref="B21:B22"/>
    <mergeCell ref="I21:I22"/>
    <mergeCell ref="B23:B24"/>
    <mergeCell ref="I23:I24"/>
    <mergeCell ref="B27:B28"/>
    <mergeCell ref="I27:I28"/>
    <mergeCell ref="B29:B30"/>
    <mergeCell ref="I29:I30"/>
    <mergeCell ref="B33:B34"/>
    <mergeCell ref="I33:I34"/>
    <mergeCell ref="B35:B36"/>
    <mergeCell ref="B15:B16"/>
    <mergeCell ref="A37:A44"/>
    <mergeCell ref="B37:B38"/>
    <mergeCell ref="I37:I38"/>
    <mergeCell ref="B41:B42"/>
    <mergeCell ref="I41:I44"/>
    <mergeCell ref="B43:B44"/>
    <mergeCell ref="B39:B40"/>
    <mergeCell ref="I39:I40"/>
  </mergeCells>
  <pageMargins left="0.31496062992125984" right="0.11811023622047245" top="0.35433070866141736" bottom="0.15748031496062992" header="0.11811023622047245" footer="0.11811023622047245"/>
  <pageSetup paperSize="9" scale="90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6"/>
  <sheetViews>
    <sheetView view="pageBreakPreview" topLeftCell="A5" zoomScale="60" zoomScaleNormal="100" workbookViewId="0">
      <selection activeCell="N22" sqref="N22"/>
    </sheetView>
  </sheetViews>
  <sheetFormatPr defaultRowHeight="15" x14ac:dyDescent="0.25"/>
  <cols>
    <col min="2" max="2" width="29.5703125" customWidth="1"/>
    <col min="6" max="6" width="13" customWidth="1"/>
    <col min="7" max="7" width="15.5703125" customWidth="1"/>
    <col min="9" max="9" width="12.42578125" customWidth="1"/>
  </cols>
  <sheetData>
    <row r="3" spans="1:9" ht="15.75" thickBot="1" x14ac:dyDescent="0.3"/>
    <row r="4" spans="1:9" ht="15" customHeight="1" x14ac:dyDescent="0.25">
      <c r="A4" s="72" t="s">
        <v>0</v>
      </c>
      <c r="B4" s="75" t="s">
        <v>1</v>
      </c>
      <c r="C4" s="12" t="s">
        <v>2</v>
      </c>
      <c r="D4" s="75" t="s">
        <v>3</v>
      </c>
      <c r="E4" s="75"/>
      <c r="F4" s="75"/>
      <c r="G4" s="66" t="s">
        <v>11</v>
      </c>
      <c r="H4" s="66" t="s">
        <v>4</v>
      </c>
      <c r="I4" s="69" t="s">
        <v>5</v>
      </c>
    </row>
    <row r="5" spans="1:9" x14ac:dyDescent="0.25">
      <c r="A5" s="73"/>
      <c r="B5" s="76"/>
      <c r="C5" s="11" t="s">
        <v>6</v>
      </c>
      <c r="D5" s="76" t="s">
        <v>8</v>
      </c>
      <c r="E5" s="76" t="s">
        <v>9</v>
      </c>
      <c r="F5" s="76" t="s">
        <v>10</v>
      </c>
      <c r="G5" s="67"/>
      <c r="H5" s="67"/>
      <c r="I5" s="70"/>
    </row>
    <row r="6" spans="1:9" ht="15.75" thickBot="1" x14ac:dyDescent="0.3">
      <c r="A6" s="74"/>
      <c r="B6" s="77"/>
      <c r="C6" s="13" t="s">
        <v>7</v>
      </c>
      <c r="D6" s="77"/>
      <c r="E6" s="77"/>
      <c r="F6" s="77"/>
      <c r="G6" s="68"/>
      <c r="H6" s="68"/>
      <c r="I6" s="71"/>
    </row>
    <row r="7" spans="1:9" ht="15" customHeight="1" x14ac:dyDescent="0.25">
      <c r="A7" s="10" t="s">
        <v>50</v>
      </c>
      <c r="B7" s="155" t="s">
        <v>58</v>
      </c>
      <c r="C7" s="12">
        <v>160</v>
      </c>
      <c r="D7" s="33">
        <v>3.46</v>
      </c>
      <c r="E7" s="33">
        <v>4.57</v>
      </c>
      <c r="F7" s="33">
        <v>24.7</v>
      </c>
      <c r="G7" s="33">
        <v>154</v>
      </c>
      <c r="H7" s="33">
        <v>0</v>
      </c>
      <c r="I7" s="83" t="s">
        <v>41</v>
      </c>
    </row>
    <row r="8" spans="1:9" x14ac:dyDescent="0.25">
      <c r="A8" s="87" t="s">
        <v>13</v>
      </c>
      <c r="B8" s="156"/>
      <c r="C8" s="11">
        <v>210</v>
      </c>
      <c r="D8" s="34">
        <v>4.59</v>
      </c>
      <c r="E8" s="34">
        <v>4.9000000000000004</v>
      </c>
      <c r="F8" s="34">
        <v>31.26</v>
      </c>
      <c r="G8" s="34">
        <v>187</v>
      </c>
      <c r="H8" s="34">
        <v>0</v>
      </c>
      <c r="I8" s="84"/>
    </row>
    <row r="9" spans="1:9" ht="15" customHeight="1" x14ac:dyDescent="0.25">
      <c r="A9" s="79"/>
      <c r="B9" s="127" t="s">
        <v>111</v>
      </c>
      <c r="C9" s="5">
        <v>150</v>
      </c>
      <c r="D9" s="39">
        <v>0.04</v>
      </c>
      <c r="E9" s="39">
        <v>0.01</v>
      </c>
      <c r="F9" s="39">
        <v>6.99</v>
      </c>
      <c r="G9" s="39">
        <v>28</v>
      </c>
      <c r="H9" s="39">
        <v>0.02</v>
      </c>
      <c r="I9" s="122" t="s">
        <v>177</v>
      </c>
    </row>
    <row r="10" spans="1:9" x14ac:dyDescent="0.25">
      <c r="A10" s="79"/>
      <c r="B10" s="127"/>
      <c r="C10" s="5">
        <v>180</v>
      </c>
      <c r="D10" s="39">
        <v>0.06</v>
      </c>
      <c r="E10" s="39">
        <v>0.02</v>
      </c>
      <c r="F10" s="39">
        <v>9.99</v>
      </c>
      <c r="G10" s="39">
        <v>40</v>
      </c>
      <c r="H10" s="39">
        <v>0.03</v>
      </c>
      <c r="I10" s="122"/>
    </row>
    <row r="11" spans="1:9" x14ac:dyDescent="0.25">
      <c r="A11" s="79"/>
      <c r="B11" s="124" t="s">
        <v>16</v>
      </c>
      <c r="C11" s="57">
        <v>40</v>
      </c>
      <c r="D11" s="34">
        <v>2.4500000000000002</v>
      </c>
      <c r="E11" s="34">
        <v>7.55</v>
      </c>
      <c r="F11" s="34">
        <v>14.62</v>
      </c>
      <c r="G11" s="34">
        <v>136</v>
      </c>
      <c r="H11" s="34">
        <v>0</v>
      </c>
      <c r="I11" s="99" t="s">
        <v>17</v>
      </c>
    </row>
    <row r="12" spans="1:9" x14ac:dyDescent="0.25">
      <c r="A12" s="79"/>
      <c r="B12" s="152"/>
      <c r="C12" s="57">
        <v>40</v>
      </c>
      <c r="D12" s="34">
        <v>2.4500000000000002</v>
      </c>
      <c r="E12" s="34">
        <v>7.55</v>
      </c>
      <c r="F12" s="34">
        <v>14.62</v>
      </c>
      <c r="G12" s="34">
        <v>136</v>
      </c>
      <c r="H12" s="34">
        <v>0</v>
      </c>
      <c r="I12" s="100"/>
    </row>
    <row r="13" spans="1:9" x14ac:dyDescent="0.25">
      <c r="A13" s="79"/>
      <c r="B13" s="88" t="s">
        <v>20</v>
      </c>
      <c r="C13" s="4">
        <f>C7+C9+C11</f>
        <v>350</v>
      </c>
      <c r="D13" s="35">
        <f>D7+D9+D11</f>
        <v>5.95</v>
      </c>
      <c r="E13" s="35">
        <f>E7+E9+E11</f>
        <v>12.129999999999999</v>
      </c>
      <c r="F13" s="35">
        <f t="shared" ref="F13:H13" si="0">F7+F9+F11</f>
        <v>46.309999999999995</v>
      </c>
      <c r="G13" s="35">
        <f t="shared" si="0"/>
        <v>318</v>
      </c>
      <c r="H13" s="35">
        <f t="shared" si="0"/>
        <v>0.02</v>
      </c>
      <c r="I13" s="85"/>
    </row>
    <row r="14" spans="1:9" ht="15.75" thickBot="1" x14ac:dyDescent="0.3">
      <c r="A14" s="80"/>
      <c r="B14" s="114"/>
      <c r="C14" s="1">
        <f>C8+C10+C12</f>
        <v>430</v>
      </c>
      <c r="D14" s="36">
        <f>D8+D10+D12</f>
        <v>7.1</v>
      </c>
      <c r="E14" s="36">
        <f t="shared" ref="E14:H14" si="1">E8+E10+E12</f>
        <v>12.469999999999999</v>
      </c>
      <c r="F14" s="36">
        <f t="shared" si="1"/>
        <v>55.87</v>
      </c>
      <c r="G14" s="36">
        <f t="shared" si="1"/>
        <v>363</v>
      </c>
      <c r="H14" s="36">
        <f t="shared" si="1"/>
        <v>0.03</v>
      </c>
      <c r="I14" s="86"/>
    </row>
    <row r="15" spans="1:9" x14ac:dyDescent="0.25">
      <c r="A15" s="78" t="s">
        <v>18</v>
      </c>
      <c r="B15" s="139" t="s">
        <v>19</v>
      </c>
      <c r="C15" s="46">
        <v>150</v>
      </c>
      <c r="D15" s="33">
        <v>0.75</v>
      </c>
      <c r="E15" s="33">
        <v>0</v>
      </c>
      <c r="F15" s="33">
        <v>15.15</v>
      </c>
      <c r="G15" s="33">
        <v>63.33</v>
      </c>
      <c r="H15" s="33">
        <v>3</v>
      </c>
      <c r="I15" s="83" t="s">
        <v>138</v>
      </c>
    </row>
    <row r="16" spans="1:9" x14ac:dyDescent="0.25">
      <c r="A16" s="117"/>
      <c r="B16" s="90"/>
      <c r="C16" s="47">
        <v>180</v>
      </c>
      <c r="D16" s="34">
        <v>0.9</v>
      </c>
      <c r="E16" s="34">
        <v>0</v>
      </c>
      <c r="F16" s="34">
        <v>18.18</v>
      </c>
      <c r="G16" s="34">
        <v>76</v>
      </c>
      <c r="H16" s="34">
        <v>3.6</v>
      </c>
      <c r="I16" s="84"/>
    </row>
    <row r="17" spans="1:9" x14ac:dyDescent="0.25">
      <c r="A17" s="117"/>
      <c r="B17" s="143" t="s">
        <v>184</v>
      </c>
      <c r="C17" s="65">
        <v>30</v>
      </c>
      <c r="D17" s="34">
        <v>1.32</v>
      </c>
      <c r="E17" s="34">
        <v>0.87</v>
      </c>
      <c r="F17" s="34">
        <v>21.13</v>
      </c>
      <c r="G17" s="34">
        <v>9.9</v>
      </c>
      <c r="H17" s="34">
        <v>0</v>
      </c>
      <c r="I17" s="99" t="s">
        <v>21</v>
      </c>
    </row>
    <row r="18" spans="1:9" x14ac:dyDescent="0.25">
      <c r="A18" s="117"/>
      <c r="B18" s="144"/>
      <c r="C18" s="65">
        <v>30</v>
      </c>
      <c r="D18" s="34">
        <v>1.32</v>
      </c>
      <c r="E18" s="34">
        <v>0.87</v>
      </c>
      <c r="F18" s="34">
        <v>21.13</v>
      </c>
      <c r="G18" s="34">
        <v>9.9</v>
      </c>
      <c r="H18" s="34">
        <v>0</v>
      </c>
      <c r="I18" s="100"/>
    </row>
    <row r="19" spans="1:9" x14ac:dyDescent="0.25">
      <c r="A19" s="117"/>
      <c r="B19" s="88" t="s">
        <v>20</v>
      </c>
      <c r="C19" s="4">
        <f>C15</f>
        <v>150</v>
      </c>
      <c r="D19" s="35">
        <f t="shared" ref="D19:H19" si="2">D15</f>
        <v>0.75</v>
      </c>
      <c r="E19" s="35">
        <f t="shared" si="2"/>
        <v>0</v>
      </c>
      <c r="F19" s="35">
        <f t="shared" si="2"/>
        <v>15.15</v>
      </c>
      <c r="G19" s="35">
        <f t="shared" si="2"/>
        <v>63.33</v>
      </c>
      <c r="H19" s="35">
        <f t="shared" si="2"/>
        <v>3</v>
      </c>
      <c r="I19" s="85"/>
    </row>
    <row r="20" spans="1:9" ht="15.75" thickBot="1" x14ac:dyDescent="0.3">
      <c r="A20" s="140"/>
      <c r="B20" s="89"/>
      <c r="C20" s="1">
        <f>C16</f>
        <v>180</v>
      </c>
      <c r="D20" s="36">
        <f t="shared" ref="D20:H20" si="3">D16</f>
        <v>0.9</v>
      </c>
      <c r="E20" s="36">
        <f t="shared" si="3"/>
        <v>0</v>
      </c>
      <c r="F20" s="36">
        <f t="shared" si="3"/>
        <v>18.18</v>
      </c>
      <c r="G20" s="36">
        <f t="shared" si="3"/>
        <v>76</v>
      </c>
      <c r="H20" s="36">
        <f t="shared" si="3"/>
        <v>3.6</v>
      </c>
      <c r="I20" s="86"/>
    </row>
    <row r="21" spans="1:9" ht="15" customHeight="1" x14ac:dyDescent="0.25">
      <c r="A21" s="78" t="s">
        <v>22</v>
      </c>
      <c r="B21" s="94" t="s">
        <v>116</v>
      </c>
      <c r="C21" s="46">
        <v>40</v>
      </c>
      <c r="D21" s="33">
        <v>0.93</v>
      </c>
      <c r="E21" s="33">
        <v>1.84</v>
      </c>
      <c r="F21" s="33">
        <v>4.93</v>
      </c>
      <c r="G21" s="33">
        <v>40.03</v>
      </c>
      <c r="H21" s="33">
        <v>2.68</v>
      </c>
      <c r="I21" s="83" t="s">
        <v>178</v>
      </c>
    </row>
    <row r="22" spans="1:9" ht="17.25" customHeight="1" x14ac:dyDescent="0.25">
      <c r="A22" s="79"/>
      <c r="B22" s="95"/>
      <c r="C22" s="47">
        <v>60</v>
      </c>
      <c r="D22" s="34">
        <v>1.4</v>
      </c>
      <c r="E22" s="34">
        <v>2.7</v>
      </c>
      <c r="F22" s="34">
        <v>7.4</v>
      </c>
      <c r="G22" s="34">
        <v>60.06</v>
      </c>
      <c r="H22" s="34">
        <v>4.03</v>
      </c>
      <c r="I22" s="84"/>
    </row>
    <row r="23" spans="1:9" ht="21" customHeight="1" x14ac:dyDescent="0.25">
      <c r="A23" s="79"/>
      <c r="B23" s="95" t="s">
        <v>110</v>
      </c>
      <c r="C23" s="53">
        <v>200</v>
      </c>
      <c r="D23" s="34">
        <v>4.5</v>
      </c>
      <c r="E23" s="34">
        <v>2.4</v>
      </c>
      <c r="F23" s="34">
        <v>12.5</v>
      </c>
      <c r="G23" s="34">
        <v>89.8</v>
      </c>
      <c r="H23" s="34">
        <v>9</v>
      </c>
      <c r="I23" s="84" t="s">
        <v>179</v>
      </c>
    </row>
    <row r="24" spans="1:9" ht="22.5" customHeight="1" x14ac:dyDescent="0.25">
      <c r="A24" s="79"/>
      <c r="B24" s="95"/>
      <c r="C24" s="11">
        <v>200</v>
      </c>
      <c r="D24" s="34">
        <v>4.5</v>
      </c>
      <c r="E24" s="34">
        <v>2.4</v>
      </c>
      <c r="F24" s="34">
        <v>12.5</v>
      </c>
      <c r="G24" s="34">
        <v>89.8</v>
      </c>
      <c r="H24" s="34">
        <v>9</v>
      </c>
      <c r="I24" s="84"/>
    </row>
    <row r="25" spans="1:9" ht="15" customHeight="1" x14ac:dyDescent="0.25">
      <c r="A25" s="79"/>
      <c r="B25" s="95" t="s">
        <v>105</v>
      </c>
      <c r="C25" s="11">
        <v>60</v>
      </c>
      <c r="D25" s="34">
        <v>11.66</v>
      </c>
      <c r="E25" s="34">
        <v>2.75</v>
      </c>
      <c r="F25" s="34">
        <v>9.98</v>
      </c>
      <c r="G25" s="34">
        <v>111</v>
      </c>
      <c r="H25" s="34">
        <v>0.1</v>
      </c>
      <c r="I25" s="84" t="s">
        <v>175</v>
      </c>
    </row>
    <row r="26" spans="1:9" x14ac:dyDescent="0.25">
      <c r="A26" s="79"/>
      <c r="B26" s="95"/>
      <c r="C26" s="11">
        <v>80</v>
      </c>
      <c r="D26" s="34">
        <v>15.64</v>
      </c>
      <c r="E26" s="34">
        <v>3.89</v>
      </c>
      <c r="F26" s="34">
        <v>13.46</v>
      </c>
      <c r="G26" s="34">
        <v>151</v>
      </c>
      <c r="H26" s="34">
        <v>0.14000000000000001</v>
      </c>
      <c r="I26" s="84"/>
    </row>
    <row r="27" spans="1:9" ht="15" customHeight="1" x14ac:dyDescent="0.25">
      <c r="A27" s="79"/>
      <c r="B27" s="95" t="s">
        <v>115</v>
      </c>
      <c r="C27" s="11">
        <v>120</v>
      </c>
      <c r="D27" s="34">
        <v>4.41</v>
      </c>
      <c r="E27" s="34">
        <v>3.61</v>
      </c>
      <c r="F27" s="34">
        <v>21.15</v>
      </c>
      <c r="G27" s="34">
        <v>134.80000000000001</v>
      </c>
      <c r="H27" s="34">
        <v>0</v>
      </c>
      <c r="I27" s="84" t="s">
        <v>142</v>
      </c>
    </row>
    <row r="28" spans="1:9" x14ac:dyDescent="0.25">
      <c r="A28" s="79"/>
      <c r="B28" s="95"/>
      <c r="C28" s="11">
        <v>150</v>
      </c>
      <c r="D28" s="34">
        <v>5.51</v>
      </c>
      <c r="E28" s="34">
        <v>4.51</v>
      </c>
      <c r="F28" s="34">
        <v>26.44</v>
      </c>
      <c r="G28" s="34">
        <v>168.5</v>
      </c>
      <c r="H28" s="34">
        <v>0</v>
      </c>
      <c r="I28" s="84"/>
    </row>
    <row r="29" spans="1:9" ht="15" customHeight="1" x14ac:dyDescent="0.25">
      <c r="A29" s="79"/>
      <c r="B29" s="95" t="s">
        <v>24</v>
      </c>
      <c r="C29" s="47">
        <v>150</v>
      </c>
      <c r="D29" s="34">
        <v>0.33</v>
      </c>
      <c r="E29" s="34">
        <v>0.01</v>
      </c>
      <c r="F29" s="34">
        <v>20.82</v>
      </c>
      <c r="G29" s="34">
        <v>84.75</v>
      </c>
      <c r="H29" s="34">
        <v>0.3</v>
      </c>
      <c r="I29" s="84" t="s">
        <v>29</v>
      </c>
    </row>
    <row r="30" spans="1:9" x14ac:dyDescent="0.25">
      <c r="A30" s="79"/>
      <c r="B30" s="95"/>
      <c r="C30" s="47">
        <v>180</v>
      </c>
      <c r="D30" s="34">
        <v>0.4</v>
      </c>
      <c r="E30" s="34">
        <v>0.02</v>
      </c>
      <c r="F30" s="34">
        <v>24.99</v>
      </c>
      <c r="G30" s="34">
        <v>102</v>
      </c>
      <c r="H30" s="34">
        <v>0.36</v>
      </c>
      <c r="I30" s="104"/>
    </row>
    <row r="31" spans="1:9" x14ac:dyDescent="0.25">
      <c r="A31" s="79"/>
      <c r="B31" s="90" t="s">
        <v>25</v>
      </c>
      <c r="C31" s="17">
        <v>20</v>
      </c>
      <c r="D31" s="34">
        <v>1.32</v>
      </c>
      <c r="E31" s="34">
        <v>0.2</v>
      </c>
      <c r="F31" s="34">
        <v>6.68</v>
      </c>
      <c r="G31" s="34">
        <v>34.799999999999997</v>
      </c>
      <c r="H31" s="34">
        <v>0</v>
      </c>
      <c r="I31" s="84" t="s">
        <v>21</v>
      </c>
    </row>
    <row r="32" spans="1:9" x14ac:dyDescent="0.25">
      <c r="A32" s="79"/>
      <c r="B32" s="112"/>
      <c r="C32" s="17">
        <v>20</v>
      </c>
      <c r="D32" s="34">
        <v>1.32</v>
      </c>
      <c r="E32" s="34">
        <v>0.2</v>
      </c>
      <c r="F32" s="34">
        <v>6.68</v>
      </c>
      <c r="G32" s="34">
        <v>34.799999999999997</v>
      </c>
      <c r="H32" s="34">
        <v>0</v>
      </c>
      <c r="I32" s="104"/>
    </row>
    <row r="33" spans="1:9" x14ac:dyDescent="0.25">
      <c r="A33" s="79"/>
      <c r="B33" s="90" t="s">
        <v>26</v>
      </c>
      <c r="C33" s="17">
        <v>20</v>
      </c>
      <c r="D33" s="34">
        <v>1.58</v>
      </c>
      <c r="E33" s="34">
        <v>0.2</v>
      </c>
      <c r="F33" s="34">
        <v>9.66</v>
      </c>
      <c r="G33" s="34">
        <v>47.2</v>
      </c>
      <c r="H33" s="34">
        <v>0</v>
      </c>
      <c r="I33" s="84" t="s">
        <v>21</v>
      </c>
    </row>
    <row r="34" spans="1:9" x14ac:dyDescent="0.25">
      <c r="A34" s="79"/>
      <c r="B34" s="90"/>
      <c r="C34" s="17">
        <v>30</v>
      </c>
      <c r="D34" s="34">
        <v>2.37</v>
      </c>
      <c r="E34" s="34">
        <v>0.3</v>
      </c>
      <c r="F34" s="34">
        <v>14.49</v>
      </c>
      <c r="G34" s="34">
        <v>70.8</v>
      </c>
      <c r="H34" s="34">
        <v>0</v>
      </c>
      <c r="I34" s="104"/>
    </row>
    <row r="35" spans="1:9" x14ac:dyDescent="0.25">
      <c r="A35" s="79"/>
      <c r="B35" s="88" t="s">
        <v>20</v>
      </c>
      <c r="C35" s="4">
        <f>C21+C23+C25+C27+C29+C31+C33</f>
        <v>610</v>
      </c>
      <c r="D35" s="35">
        <f t="shared" ref="D35:H35" si="4">D21+D23+D25+D27+D29+D31+D33</f>
        <v>24.729999999999997</v>
      </c>
      <c r="E35" s="35">
        <f t="shared" si="4"/>
        <v>11.009999999999998</v>
      </c>
      <c r="F35" s="35">
        <f t="shared" si="4"/>
        <v>85.72</v>
      </c>
      <c r="G35" s="35">
        <f t="shared" si="4"/>
        <v>542.38</v>
      </c>
      <c r="H35" s="35">
        <f t="shared" si="4"/>
        <v>12.08</v>
      </c>
      <c r="I35" s="84"/>
    </row>
    <row r="36" spans="1:9" ht="15.75" thickBot="1" x14ac:dyDescent="0.3">
      <c r="A36" s="80"/>
      <c r="B36" s="89"/>
      <c r="C36" s="1">
        <f>C22+C24+C26+C28+C30+C32+C34</f>
        <v>720</v>
      </c>
      <c r="D36" s="36">
        <f t="shared" ref="D36:H36" si="5">D22+D24+D26+D28+D30+D32+D34</f>
        <v>31.139999999999997</v>
      </c>
      <c r="E36" s="36">
        <f t="shared" si="5"/>
        <v>14.02</v>
      </c>
      <c r="F36" s="36">
        <f t="shared" si="5"/>
        <v>105.96</v>
      </c>
      <c r="G36" s="36">
        <f t="shared" si="5"/>
        <v>676.95999999999992</v>
      </c>
      <c r="H36" s="36">
        <f t="shared" si="5"/>
        <v>13.530000000000001</v>
      </c>
      <c r="I36" s="113"/>
    </row>
    <row r="37" spans="1:9" ht="15" customHeight="1" x14ac:dyDescent="0.25">
      <c r="A37" s="165"/>
      <c r="B37" s="148" t="s">
        <v>102</v>
      </c>
      <c r="C37" s="5">
        <v>65</v>
      </c>
      <c r="D37" s="39">
        <v>8.0399999999999991</v>
      </c>
      <c r="E37" s="39">
        <v>6.05</v>
      </c>
      <c r="F37" s="39">
        <v>14.16</v>
      </c>
      <c r="G37" s="39">
        <v>142.22</v>
      </c>
      <c r="H37" s="39">
        <v>0.15</v>
      </c>
      <c r="I37" s="145" t="s">
        <v>103</v>
      </c>
    </row>
    <row r="38" spans="1:9" x14ac:dyDescent="0.25">
      <c r="A38" s="79"/>
      <c r="B38" s="102"/>
      <c r="C38" s="5">
        <v>130</v>
      </c>
      <c r="D38" s="39">
        <v>15.72</v>
      </c>
      <c r="E38" s="39">
        <v>12.11</v>
      </c>
      <c r="F38" s="39">
        <v>28.3</v>
      </c>
      <c r="G38" s="39">
        <v>285.45</v>
      </c>
      <c r="H38" s="39">
        <v>0.28000000000000003</v>
      </c>
      <c r="I38" s="162"/>
    </row>
    <row r="39" spans="1:9" ht="15" customHeight="1" x14ac:dyDescent="0.25">
      <c r="A39" s="79"/>
      <c r="B39" s="90" t="s">
        <v>35</v>
      </c>
      <c r="C39" s="47">
        <v>150</v>
      </c>
      <c r="D39" s="34">
        <v>2.34</v>
      </c>
      <c r="E39" s="34">
        <v>2</v>
      </c>
      <c r="F39" s="34">
        <v>10.63</v>
      </c>
      <c r="G39" s="34">
        <v>70</v>
      </c>
      <c r="H39" s="34">
        <v>0.98</v>
      </c>
      <c r="I39" s="84" t="s">
        <v>172</v>
      </c>
    </row>
    <row r="40" spans="1:9" x14ac:dyDescent="0.25">
      <c r="A40" s="79"/>
      <c r="B40" s="90"/>
      <c r="C40" s="47">
        <v>180</v>
      </c>
      <c r="D40" s="34">
        <v>2.85</v>
      </c>
      <c r="E40" s="34">
        <v>2.41</v>
      </c>
      <c r="F40" s="34">
        <v>14.36</v>
      </c>
      <c r="G40" s="34">
        <v>91</v>
      </c>
      <c r="H40" s="34">
        <v>1.17</v>
      </c>
      <c r="I40" s="104"/>
    </row>
    <row r="41" spans="1:9" ht="15" customHeight="1" x14ac:dyDescent="0.25">
      <c r="A41" s="79"/>
      <c r="B41" s="95"/>
      <c r="C41" s="47"/>
      <c r="D41" s="34"/>
      <c r="E41" s="34"/>
      <c r="F41" s="34"/>
      <c r="G41" s="34"/>
      <c r="H41" s="34"/>
      <c r="I41" s="84"/>
    </row>
    <row r="42" spans="1:9" x14ac:dyDescent="0.25">
      <c r="A42" s="79"/>
      <c r="B42" s="95"/>
      <c r="C42" s="47"/>
      <c r="D42" s="34"/>
      <c r="E42" s="34"/>
      <c r="F42" s="34"/>
      <c r="G42" s="34"/>
      <c r="H42" s="34"/>
      <c r="I42" s="84"/>
    </row>
    <row r="43" spans="1:9" x14ac:dyDescent="0.25">
      <c r="A43" s="79"/>
      <c r="B43" s="88" t="s">
        <v>20</v>
      </c>
      <c r="C43" s="4">
        <f>C37+C39+C41</f>
        <v>215</v>
      </c>
      <c r="D43" s="35">
        <f>D37+D39+D41</f>
        <v>10.379999999999999</v>
      </c>
      <c r="E43" s="35">
        <f t="shared" ref="E43:H43" si="6">E37+E39+E41</f>
        <v>8.0500000000000007</v>
      </c>
      <c r="F43" s="35">
        <f t="shared" si="6"/>
        <v>24.79</v>
      </c>
      <c r="G43" s="35">
        <f t="shared" si="6"/>
        <v>212.22</v>
      </c>
      <c r="H43" s="35">
        <f t="shared" si="6"/>
        <v>1.1299999999999999</v>
      </c>
      <c r="I43" s="103"/>
    </row>
    <row r="44" spans="1:9" x14ac:dyDescent="0.25">
      <c r="A44" s="79"/>
      <c r="B44" s="88"/>
      <c r="C44" s="4">
        <f>C38+C40+C42</f>
        <v>310</v>
      </c>
      <c r="D44" s="35">
        <f>D38+D40+D42</f>
        <v>18.57</v>
      </c>
      <c r="E44" s="35">
        <f t="shared" ref="E44:H44" si="7">E38+E40+E42</f>
        <v>14.52</v>
      </c>
      <c r="F44" s="35">
        <f t="shared" si="7"/>
        <v>42.66</v>
      </c>
      <c r="G44" s="35">
        <f t="shared" si="7"/>
        <v>376.45</v>
      </c>
      <c r="H44" s="35">
        <f t="shared" si="7"/>
        <v>1.45</v>
      </c>
      <c r="I44" s="103"/>
    </row>
    <row r="45" spans="1:9" x14ac:dyDescent="0.25">
      <c r="A45" s="79"/>
      <c r="B45" s="88" t="s">
        <v>28</v>
      </c>
      <c r="C45" s="4">
        <f t="shared" ref="C45:H46" si="8">C13+C19+C35+C43</f>
        <v>1325</v>
      </c>
      <c r="D45" s="35">
        <f t="shared" si="8"/>
        <v>41.809999999999995</v>
      </c>
      <c r="E45" s="35">
        <f t="shared" si="8"/>
        <v>31.189999999999998</v>
      </c>
      <c r="F45" s="35">
        <f t="shared" si="8"/>
        <v>171.97</v>
      </c>
      <c r="G45" s="35">
        <f t="shared" si="8"/>
        <v>1135.93</v>
      </c>
      <c r="H45" s="35">
        <f t="shared" si="8"/>
        <v>16.23</v>
      </c>
      <c r="I45" s="104"/>
    </row>
    <row r="46" spans="1:9" ht="15.75" thickBot="1" x14ac:dyDescent="0.3">
      <c r="A46" s="80"/>
      <c r="B46" s="89"/>
      <c r="C46" s="1">
        <f t="shared" si="8"/>
        <v>1640</v>
      </c>
      <c r="D46" s="36">
        <f t="shared" si="8"/>
        <v>57.71</v>
      </c>
      <c r="E46" s="36">
        <f t="shared" si="8"/>
        <v>41.01</v>
      </c>
      <c r="F46" s="36">
        <f t="shared" si="8"/>
        <v>222.67</v>
      </c>
      <c r="G46" s="36">
        <f t="shared" si="8"/>
        <v>1492.41</v>
      </c>
      <c r="H46" s="36">
        <f t="shared" si="8"/>
        <v>18.61</v>
      </c>
      <c r="I46" s="105"/>
    </row>
  </sheetData>
  <mergeCells count="52">
    <mergeCell ref="B17:B18"/>
    <mergeCell ref="I17:I18"/>
    <mergeCell ref="A4:A6"/>
    <mergeCell ref="B4:B6"/>
    <mergeCell ref="D4:F4"/>
    <mergeCell ref="G4:G6"/>
    <mergeCell ref="H4:H6"/>
    <mergeCell ref="I4:I6"/>
    <mergeCell ref="D5:D6"/>
    <mergeCell ref="E5:E6"/>
    <mergeCell ref="F5:F6"/>
    <mergeCell ref="I11:I12"/>
    <mergeCell ref="B35:B36"/>
    <mergeCell ref="B7:B8"/>
    <mergeCell ref="I7:I8"/>
    <mergeCell ref="A8:A14"/>
    <mergeCell ref="B9:B10"/>
    <mergeCell ref="I9:I10"/>
    <mergeCell ref="B13:B14"/>
    <mergeCell ref="I13:I14"/>
    <mergeCell ref="B11:B12"/>
    <mergeCell ref="A15:A20"/>
    <mergeCell ref="B15:B16"/>
    <mergeCell ref="I15:I16"/>
    <mergeCell ref="B19:B20"/>
    <mergeCell ref="I19:I20"/>
    <mergeCell ref="B23:B24"/>
    <mergeCell ref="I23:I24"/>
    <mergeCell ref="B29:B30"/>
    <mergeCell ref="B33:B34"/>
    <mergeCell ref="I33:I34"/>
    <mergeCell ref="I25:I26"/>
    <mergeCell ref="B27:B28"/>
    <mergeCell ref="I27:I28"/>
    <mergeCell ref="B31:B32"/>
    <mergeCell ref="I31:I32"/>
    <mergeCell ref="I35:I36"/>
    <mergeCell ref="A37:A46"/>
    <mergeCell ref="B43:B44"/>
    <mergeCell ref="I43:I46"/>
    <mergeCell ref="B45:B46"/>
    <mergeCell ref="B41:B42"/>
    <mergeCell ref="I41:I42"/>
    <mergeCell ref="B37:B38"/>
    <mergeCell ref="I37:I38"/>
    <mergeCell ref="B39:B40"/>
    <mergeCell ref="I39:I40"/>
    <mergeCell ref="A21:A36"/>
    <mergeCell ref="B21:B22"/>
    <mergeCell ref="I21:I22"/>
    <mergeCell ref="B25:B26"/>
    <mergeCell ref="I29:I30"/>
  </mergeCells>
  <pageMargins left="0.31496062992125984" right="0.11811023622047245" top="0.35433070866141736" bottom="0.15748031496062992" header="0.11811023622047245" footer="0.11811023622047245"/>
  <pageSetup paperSize="9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Lenovo</cp:lastModifiedBy>
  <cp:lastPrinted>2022-10-03T10:54:00Z</cp:lastPrinted>
  <dcterms:created xsi:type="dcterms:W3CDTF">2017-01-24T05:48:09Z</dcterms:created>
  <dcterms:modified xsi:type="dcterms:W3CDTF">2022-10-06T07:58:56Z</dcterms:modified>
</cp:coreProperties>
</file>